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30"/>
  <workbookPr/>
  <mc:AlternateContent xmlns:mc="http://schemas.openxmlformats.org/markup-compatibility/2006">
    <mc:Choice Requires="x15">
      <x15ac:absPath xmlns:x15ac="http://schemas.microsoft.com/office/spreadsheetml/2010/11/ac" url="https://api.box.com/wopi/files/2190616463970/WOPIServiceId_TP_BOX_2/WOPIUserId_-/"/>
    </mc:Choice>
  </mc:AlternateContent>
  <xr:revisionPtr revIDLastSave="25" documentId="13_ncr:1_{E6B51BD6-C4AF-437F-AA0D-B7B2B69221EB}" xr6:coauthVersionLast="47" xr6:coauthVersionMax="47" xr10:uidLastSave="{6BB63D99-5D86-4C88-A489-BDA742ECBEED}"/>
  <bookViews>
    <workbookView xWindow="28680" yWindow="855" windowWidth="29040" windowHeight="15720" xr2:uid="{BFBE26AF-3462-46B2-8861-DF83E93F4C02}"/>
  </bookViews>
  <sheets>
    <sheet name=" SEED Budget" sheetId="1" r:id="rId1"/>
    <sheet name="Pick LIsts" sheetId="2" state="hidden" r:id="rId2"/>
  </sheets>
  <definedNames>
    <definedName name="Current_Appt">'Pick LIsts'!$C$1:$C$3</definedName>
    <definedName name="PA_RA">'Pick LIsts'!$E$1:$E$3</definedName>
    <definedName name="Pick_List">'Pick LIsts'!$E$1:$E$3</definedName>
    <definedName name="_xlnm.Print_Area" localSheetId="0">' SEED Budget'!$A$8:$I$154</definedName>
    <definedName name="_xlnm.Print_Titles" localSheetId="0">' SEED Budget'!$8:$8</definedName>
    <definedName name="Semesters">'Pick LIsts'!$H$1:$H$3</definedName>
    <definedName name="Source">'Pick LIsts'!$J$1:$J$3</definedName>
    <definedName name="Term__Academic_or_Annual">'Pick LIsts'!$C$1:$C$3</definedName>
    <definedName name="UW_MIR_EXT">'Pick LIsts'!$L$1:$L$4</definedName>
    <definedName name="Y_N">'Pick LIsts'!$A$1:$A$3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8" i="1" l="1"/>
  <c r="G40" i="1"/>
  <c r="D75" i="1" s="1"/>
  <c r="G36" i="1"/>
  <c r="D74" i="1" s="1"/>
  <c r="F74" i="1" s="1"/>
  <c r="G67" i="1"/>
  <c r="G58" i="1"/>
  <c r="G15" i="1"/>
  <c r="G16" i="1" s="1"/>
  <c r="D71" i="1" s="1"/>
  <c r="G19" i="1"/>
  <c r="G20" i="1"/>
  <c r="G21" i="1"/>
  <c r="G22" i="1"/>
  <c r="G23" i="1"/>
  <c r="G27" i="1"/>
  <c r="G28" i="1"/>
  <c r="G29" i="1"/>
  <c r="G30" i="1"/>
  <c r="G31" i="1"/>
  <c r="F43" i="1"/>
  <c r="I43" i="1"/>
  <c r="F44" i="1"/>
  <c r="I44" i="1"/>
  <c r="F45" i="1"/>
  <c r="I45" i="1"/>
  <c r="F46" i="1"/>
  <c r="I46" i="1"/>
  <c r="F47" i="1"/>
  <c r="I47" i="1"/>
  <c r="G48" i="1"/>
  <c r="G49" i="1"/>
  <c r="F84" i="1"/>
  <c r="F85" i="1"/>
  <c r="B100" i="1"/>
  <c r="G101" i="1" s="1"/>
  <c r="G32" i="1" l="1"/>
  <c r="D73" i="1" s="1"/>
  <c r="F73" i="1" s="1"/>
  <c r="D77" i="1"/>
  <c r="F77" i="1" s="1"/>
  <c r="D78" i="1"/>
  <c r="F78" i="1" s="1"/>
  <c r="F75" i="1"/>
  <c r="D76" i="1"/>
  <c r="F76" i="1" s="1"/>
  <c r="G86" i="1"/>
  <c r="G50" i="1"/>
  <c r="G24" i="1"/>
  <c r="F71" i="1" l="1"/>
  <c r="D72" i="1"/>
  <c r="F72" i="1" s="1"/>
  <c r="G79" i="1" l="1"/>
  <c r="G110" i="1" s="1"/>
</calcChain>
</file>

<file path=xl/sharedStrings.xml><?xml version="1.0" encoding="utf-8"?>
<sst xmlns="http://schemas.openxmlformats.org/spreadsheetml/2006/main" count="145" uniqueCount="92">
  <si>
    <r>
      <t xml:space="preserve">SEED BUDGET TEMPLATE- </t>
    </r>
    <r>
      <rPr>
        <i/>
        <sz val="10"/>
        <color indexed="8"/>
        <rFont val="Red Hat Text"/>
      </rPr>
      <t>Please complete the highlighted cells.</t>
    </r>
  </si>
  <si>
    <t>PI, Co-I, and Academic Staff Salaries</t>
  </si>
  <si>
    <r>
      <rPr>
        <b/>
        <i/>
        <sz val="10"/>
        <color indexed="8"/>
        <rFont val="Red Hat Text"/>
      </rPr>
      <t>NOTES</t>
    </r>
    <r>
      <rPr>
        <i/>
        <sz val="10"/>
        <color indexed="8"/>
        <rFont val="Red Hat Text"/>
      </rPr>
      <t xml:space="preserve">: SEED awards are funded on 101 accounts and will  have fringe benefits charged to this fund. The budget may include faculty salary for summer salary support only. Faculty with 12 month appointments are not eligible for faculty salary support. 
Please include any known pay plan increase in salary that would occur during the award.
</t>
    </r>
  </si>
  <si>
    <t>Investigator Salary</t>
  </si>
  <si>
    <t>Title</t>
  </si>
  <si>
    <t>Name</t>
  </si>
  <si>
    <t>Full Time Salary</t>
  </si>
  <si>
    <t>Current Appointment</t>
  </si>
  <si>
    <t>Number of months of support requested</t>
  </si>
  <si>
    <t>Total Faculty Salaries</t>
  </si>
  <si>
    <t>Pick One</t>
  </si>
  <si>
    <t>Total PI Salaries:</t>
  </si>
  <si>
    <t>Co-Investigator Salary</t>
  </si>
  <si>
    <t>Total Co-Investigator Salaries:</t>
  </si>
  <si>
    <t xml:space="preserve"> Academic Staff Salary</t>
  </si>
  <si>
    <t>% Time Appointment</t>
  </si>
  <si>
    <t>Total Staff Salaries</t>
  </si>
  <si>
    <t>Total Staff Salaries:</t>
  </si>
  <si>
    <t>Student Hourly Help</t>
  </si>
  <si>
    <t>Student Hourly Request  - UW/MIR</t>
  </si>
  <si>
    <t>Total Student Hourly Salaries:</t>
  </si>
  <si>
    <t>LTE's</t>
  </si>
  <si>
    <t>Total requested LTE amount - UW/MIR</t>
  </si>
  <si>
    <t>Total LTE's Salaries:</t>
  </si>
  <si>
    <t>Research Assistants and Project Assistants Salary</t>
  </si>
  <si>
    <t>Term (Academic or Annual)</t>
  </si>
  <si>
    <t>Type (RA or PA)</t>
  </si>
  <si>
    <t>Number of Months</t>
  </si>
  <si>
    <t>% Time</t>
  </si>
  <si>
    <t>Total RA/PA Requested Salary</t>
  </si>
  <si>
    <t>Tuition Remission</t>
  </si>
  <si>
    <t>Total Number of Semesters for Tuition Remission</t>
  </si>
  <si>
    <t>Tuition Remission Requested</t>
  </si>
  <si>
    <t>Total Project Assistant Salaries:</t>
  </si>
  <si>
    <t>Total Research Assistant Salaries:</t>
  </si>
  <si>
    <t>Total Tuition:</t>
  </si>
  <si>
    <t>Postdoctoral Fellows Salaries</t>
  </si>
  <si>
    <t>Period                   (MM/YY - MM/YY)</t>
  </si>
  <si>
    <t>Requested Salary</t>
  </si>
  <si>
    <t>Total Post Docs Salaries:</t>
  </si>
  <si>
    <t>Research Associates Salaries</t>
  </si>
  <si>
    <t>Total Research Associate Salaries:</t>
  </si>
  <si>
    <t xml:space="preserve">Fringe Benefits </t>
  </si>
  <si>
    <r>
      <rPr>
        <b/>
        <i/>
        <sz val="10"/>
        <color indexed="8"/>
        <rFont val="Times New Roman"/>
        <family val="1"/>
      </rPr>
      <t>NOTES</t>
    </r>
    <r>
      <rPr>
        <i/>
        <sz val="10"/>
        <color indexed="8"/>
        <rFont val="Times New Roman"/>
        <family val="1"/>
      </rPr>
      <t>: Automatically calculated. FY26 Rates Shown.</t>
    </r>
  </si>
  <si>
    <t>Total PI Salary:</t>
  </si>
  <si>
    <t>Total Academic Staff Salaries:</t>
  </si>
  <si>
    <t>Total LTE Salaries</t>
  </si>
  <si>
    <t>Total PA and RA Salaries:</t>
  </si>
  <si>
    <t>Total Post Doctoral Fellow Salaries:</t>
  </si>
  <si>
    <t>Total Research Associates Salaries</t>
  </si>
  <si>
    <t>Total Fringe Benefits:</t>
  </si>
  <si>
    <t>Project Travel - Research Only (Conference travel is not generally supported)</t>
  </si>
  <si>
    <t>Months Leaving</t>
  </si>
  <si>
    <t>Destination</t>
  </si>
  <si>
    <t>Estimated fare</t>
  </si>
  <si>
    <t>Other Project Travel expense</t>
  </si>
  <si>
    <t>Total Project Travel</t>
  </si>
  <si>
    <t>Total Project Travel:</t>
  </si>
  <si>
    <t>Supplies and Expenses</t>
  </si>
  <si>
    <t>Total requested Supplies and Expenses(detailed list of items and cost for each item)</t>
  </si>
  <si>
    <t>Description</t>
  </si>
  <si>
    <t>Cost</t>
  </si>
  <si>
    <t>$</t>
  </si>
  <si>
    <t>Total Supplies and Expenses:</t>
  </si>
  <si>
    <t>Equipment</t>
  </si>
  <si>
    <t>Proposed Use</t>
  </si>
  <si>
    <t>Total Value</t>
  </si>
  <si>
    <t>Requested Amount</t>
  </si>
  <si>
    <t>Total Equipment:</t>
  </si>
  <si>
    <t>Total Project Costs:</t>
  </si>
  <si>
    <t>Budget Justification Narrative (Briefly, explain supplies and expenses and equipment request and anything else that may be pertinent, including outside matches)</t>
  </si>
  <si>
    <t>Name of Individual:</t>
  </si>
  <si>
    <t>For all active and pending support, please provide the following information:</t>
  </si>
  <si>
    <t>Project Number (Principal Investigator)</t>
  </si>
  <si>
    <t>Person Months</t>
  </si>
  <si>
    <t>Source</t>
  </si>
  <si>
    <t>Date of Approved/Proposed Project</t>
  </si>
  <si>
    <t>Title of Project (or Subproject)</t>
  </si>
  <si>
    <t>Annual Direct Costs</t>
  </si>
  <si>
    <t xml:space="preserve">The major goals of this project are… </t>
  </si>
  <si>
    <t>Active Awards:</t>
  </si>
  <si>
    <t>Pending Awards:</t>
  </si>
  <si>
    <t>Yes</t>
  </si>
  <si>
    <t>Academic</t>
  </si>
  <si>
    <t>Project Assistant</t>
  </si>
  <si>
    <t>UW/MIR</t>
  </si>
  <si>
    <t>UW</t>
  </si>
  <si>
    <t>No</t>
  </si>
  <si>
    <t>Annual</t>
  </si>
  <si>
    <t>Research Assistant</t>
  </si>
  <si>
    <t>Extension</t>
  </si>
  <si>
    <t>MIR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</si>
</sst>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000_);_(&quot;$&quot;* \(#,##0.000\);_(&quot;$&quot;* &quot;-&quot;???_);_(@_)"/>
    <numFmt numFmtId="165" formatCode="mm/yy\ \-\ mm/yy"/>
    <numFmt numFmtId="166" formatCode="0.0%"/>
  </numFmts>
  <fonts count="15">
    <font>
      <sz val="11"/>
      <color theme="1"/>
      <name val="Calibri"/>
      <family val="2"/>
      <scheme val="minor"/>
    </font>
    <font>
      <sz val="11"/>
      <color theme="1"/>
      <name val="Calibri"/>
      <family val="2"/>
      <scheme val="minor"/>
    </font>
    <font>
      <i/>
      <sz val="10"/>
      <color indexed="8"/>
      <name val="Red Hat Text"/>
    </font>
    <font>
      <b/>
      <i/>
      <sz val="10"/>
      <color indexed="8"/>
      <name val="Red Hat Text"/>
    </font>
    <font>
      <sz val="10"/>
      <color theme="1"/>
      <name val="Red Hat Text"/>
    </font>
    <font>
      <i/>
      <sz val="10"/>
      <color theme="1"/>
      <name val="Red Hat Text"/>
    </font>
    <font>
      <b/>
      <sz val="10"/>
      <color theme="1"/>
      <name val="Red Hat Text"/>
    </font>
    <font>
      <b/>
      <i/>
      <sz val="10"/>
      <color theme="1"/>
      <name val="Red Hat Text"/>
    </font>
    <font>
      <sz val="11"/>
      <color theme="1"/>
      <name val="Calibri"/>
      <family val="2"/>
    </font>
    <font>
      <b/>
      <sz val="12"/>
      <color theme="1"/>
      <name val="Times New Roman"/>
      <family val="1"/>
    </font>
    <font>
      <sz val="11"/>
      <color theme="1"/>
      <name val="Times New Roman"/>
      <family val="1"/>
    </font>
    <font>
      <i/>
      <sz val="10"/>
      <color indexed="8"/>
      <name val="Times New Roman"/>
      <family val="1"/>
    </font>
    <font>
      <b/>
      <i/>
      <sz val="10"/>
      <color indexed="8"/>
      <name val="Times New Roman"/>
      <family val="1"/>
    </font>
    <font>
      <b/>
      <i/>
      <sz val="11"/>
      <color theme="1"/>
      <name val="Calibri"/>
      <family val="2"/>
      <scheme val="minor"/>
    </font>
    <font>
      <b/>
      <i/>
      <sz val="11"/>
      <color theme="1"/>
      <name val="Times New Roman"/>
      <family val="1"/>
    </font>
  </fonts>
  <fills count="3">
    <fill>
      <patternFill patternType="none"/>
    </fill>
    <fill>
      <patternFill patternType="gray125"/>
    </fill>
    <fill>
      <patternFill patternType="solid">
        <fgColor theme="9"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76">
    <xf numFmtId="0" fontId="0" fillId="0" borderId="0" xfId="0"/>
    <xf numFmtId="0" fontId="4" fillId="0" borderId="0" xfId="0" applyFont="1"/>
    <xf numFmtId="0" fontId="5" fillId="0" borderId="0" xfId="0" applyFont="1" applyAlignment="1">
      <alignment vertical="top" wrapText="1"/>
    </xf>
    <xf numFmtId="0" fontId="4" fillId="0" borderId="0" xfId="0" applyFont="1" applyAlignment="1">
      <alignment vertical="top" wrapText="1"/>
    </xf>
    <xf numFmtId="0" fontId="6" fillId="0" borderId="0" xfId="0" applyFont="1"/>
    <xf numFmtId="0" fontId="4" fillId="0" borderId="1" xfId="0" applyFont="1" applyBorder="1" applyAlignment="1">
      <alignment wrapText="1"/>
    </xf>
    <xf numFmtId="0" fontId="4" fillId="2" borderId="1" xfId="0" applyFont="1" applyFill="1" applyBorder="1" applyAlignment="1" applyProtection="1">
      <alignment wrapText="1"/>
      <protection locked="0"/>
    </xf>
    <xf numFmtId="44" fontId="4" fillId="2" borderId="1" xfId="1" applyFont="1" applyFill="1" applyBorder="1" applyProtection="1">
      <protection locked="0"/>
    </xf>
    <xf numFmtId="0" fontId="4" fillId="2" borderId="1" xfId="0" applyFont="1" applyFill="1" applyBorder="1" applyProtection="1">
      <protection locked="0"/>
    </xf>
    <xf numFmtId="4" fontId="4" fillId="2" borderId="1" xfId="0" applyNumberFormat="1" applyFont="1" applyFill="1" applyBorder="1" applyProtection="1">
      <protection locked="0"/>
    </xf>
    <xf numFmtId="44" fontId="4" fillId="0" borderId="1" xfId="1" applyFont="1" applyFill="1" applyBorder="1"/>
    <xf numFmtId="0" fontId="7" fillId="0" borderId="0" xfId="0" applyFont="1" applyAlignment="1">
      <alignment horizontal="right"/>
    </xf>
    <xf numFmtId="44" fontId="7" fillId="0" borderId="4" xfId="1" applyFont="1" applyBorder="1"/>
    <xf numFmtId="0" fontId="5" fillId="0" borderId="0" xfId="0" applyFont="1"/>
    <xf numFmtId="44" fontId="7" fillId="0" borderId="4" xfId="0" applyNumberFormat="1" applyFont="1" applyBorder="1"/>
    <xf numFmtId="9" fontId="4" fillId="2" borderId="1" xfId="2" applyFont="1" applyFill="1" applyBorder="1" applyProtection="1">
      <protection locked="0"/>
    </xf>
    <xf numFmtId="0" fontId="7" fillId="0" borderId="4" xfId="0" applyFont="1" applyBorder="1" applyAlignment="1">
      <alignment horizontal="right"/>
    </xf>
    <xf numFmtId="44" fontId="4" fillId="0" borderId="0" xfId="0" applyNumberFormat="1" applyFont="1" applyAlignment="1">
      <alignment horizontal="center" wrapText="1"/>
    </xf>
    <xf numFmtId="0" fontId="5" fillId="0" borderId="0" xfId="0" applyFont="1" applyAlignment="1">
      <alignment horizontal="right"/>
    </xf>
    <xf numFmtId="44" fontId="5" fillId="0" borderId="0" xfId="0" applyNumberFormat="1" applyFont="1"/>
    <xf numFmtId="10" fontId="4" fillId="2" borderId="1" xfId="2" applyNumberFormat="1" applyFont="1" applyFill="1" applyBorder="1" applyProtection="1">
      <protection locked="0"/>
    </xf>
    <xf numFmtId="4" fontId="4" fillId="0" borderId="0" xfId="0" applyNumberFormat="1" applyFont="1"/>
    <xf numFmtId="44" fontId="7" fillId="0" borderId="0" xfId="0" applyNumberFormat="1" applyFont="1"/>
    <xf numFmtId="44" fontId="4" fillId="0" borderId="0" xfId="0" applyNumberFormat="1" applyFont="1"/>
    <xf numFmtId="165" fontId="4" fillId="2" borderId="1" xfId="0" applyNumberFormat="1" applyFont="1" applyFill="1" applyBorder="1" applyProtection="1">
      <protection locked="0"/>
    </xf>
    <xf numFmtId="44" fontId="4" fillId="0" borderId="0" xfId="1" applyFont="1" applyBorder="1"/>
    <xf numFmtId="0" fontId="4" fillId="0" borderId="0" xfId="0" applyFont="1" applyAlignment="1">
      <alignment wrapText="1"/>
    </xf>
    <xf numFmtId="44" fontId="4" fillId="0" borderId="1" xfId="0" applyNumberFormat="1" applyFont="1" applyBorder="1"/>
    <xf numFmtId="0" fontId="4" fillId="2" borderId="1" xfId="0" applyFont="1" applyFill="1" applyBorder="1" applyAlignment="1">
      <alignment horizontal="center" wrapText="1"/>
    </xf>
    <xf numFmtId="6" fontId="4" fillId="2" borderId="3" xfId="0" applyNumberFormat="1" applyFont="1" applyFill="1" applyBorder="1" applyAlignment="1">
      <alignment horizontal="center" wrapText="1"/>
    </xf>
    <xf numFmtId="0" fontId="4" fillId="2" borderId="3" xfId="0" applyFont="1" applyFill="1" applyBorder="1" applyAlignment="1">
      <alignment horizontal="center" wrapText="1"/>
    </xf>
    <xf numFmtId="49" fontId="4" fillId="2" borderId="1" xfId="0" applyNumberFormat="1" applyFont="1" applyFill="1" applyBorder="1" applyAlignment="1" applyProtection="1">
      <alignment wrapText="1"/>
      <protection locked="0"/>
    </xf>
    <xf numFmtId="44" fontId="6" fillId="0" borderId="0" xfId="0" applyNumberFormat="1" applyFont="1"/>
    <xf numFmtId="0" fontId="6" fillId="0" borderId="0" xfId="0" applyFont="1" applyAlignment="1">
      <alignment horizontal="right"/>
    </xf>
    <xf numFmtId="44" fontId="6" fillId="0" borderId="1" xfId="0" applyNumberFormat="1" applyFont="1" applyBorder="1"/>
    <xf numFmtId="0" fontId="4" fillId="2" borderId="6" xfId="0" applyFont="1" applyFill="1" applyBorder="1" applyAlignment="1">
      <alignment vertical="center" wrapText="1"/>
    </xf>
    <xf numFmtId="0" fontId="4" fillId="2" borderId="10" xfId="0" applyFont="1" applyFill="1" applyBorder="1"/>
    <xf numFmtId="0" fontId="4" fillId="2" borderId="7" xfId="0" applyFont="1" applyFill="1" applyBorder="1" applyAlignment="1">
      <alignment vertical="center" wrapText="1"/>
    </xf>
    <xf numFmtId="0" fontId="4" fillId="2" borderId="8" xfId="0" applyFont="1" applyFill="1" applyBorder="1" applyAlignment="1">
      <alignment vertical="center" wrapText="1"/>
    </xf>
    <xf numFmtId="0" fontId="4" fillId="2" borderId="9" xfId="0" applyFont="1" applyFill="1" applyBorder="1" applyAlignment="1">
      <alignment vertical="top" wrapText="1"/>
    </xf>
    <xf numFmtId="0" fontId="4" fillId="0" borderId="1" xfId="0" applyFont="1" applyBorder="1" applyAlignment="1">
      <alignment vertical="center" wrapText="1"/>
    </xf>
    <xf numFmtId="0" fontId="9" fillId="0" borderId="4" xfId="0" applyFont="1" applyBorder="1"/>
    <xf numFmtId="0" fontId="10" fillId="0" borderId="0" xfId="0" applyFont="1"/>
    <xf numFmtId="0" fontId="0" fillId="0" borderId="2" xfId="0" applyBorder="1"/>
    <xf numFmtId="0" fontId="0" fillId="0" borderId="3" xfId="0" applyBorder="1"/>
    <xf numFmtId="44" fontId="0" fillId="0" borderId="1" xfId="0" applyNumberFormat="1" applyBorder="1"/>
    <xf numFmtId="166" fontId="0" fillId="0" borderId="1" xfId="0" applyNumberFormat="1" applyBorder="1" applyAlignment="1">
      <alignment horizontal="center"/>
    </xf>
    <xf numFmtId="164" fontId="0" fillId="0" borderId="1" xfId="0" applyNumberFormat="1" applyBorder="1"/>
    <xf numFmtId="0" fontId="0" fillId="0" borderId="2" xfId="0" quotePrefix="1" applyBorder="1"/>
    <xf numFmtId="0" fontId="13" fillId="0" borderId="0" xfId="0" applyFont="1" applyAlignment="1">
      <alignment horizontal="right"/>
    </xf>
    <xf numFmtId="44" fontId="14" fillId="0" borderId="4" xfId="0" applyNumberFormat="1" applyFont="1" applyBorder="1"/>
    <xf numFmtId="44" fontId="14" fillId="0" borderId="0" xfId="0" applyNumberFormat="1" applyFont="1"/>
    <xf numFmtId="6" fontId="7" fillId="0" borderId="4" xfId="0" applyNumberFormat="1" applyFont="1" applyBorder="1"/>
    <xf numFmtId="166" fontId="8" fillId="0" borderId="1" xfId="0" applyNumberFormat="1" applyFont="1" applyBorder="1" applyAlignment="1">
      <alignment horizontal="center"/>
    </xf>
    <xf numFmtId="0" fontId="4" fillId="0" borderId="2" xfId="0" applyFont="1" applyBorder="1" applyAlignment="1">
      <alignment horizontal="center" wrapText="1"/>
    </xf>
    <xf numFmtId="0" fontId="4" fillId="0" borderId="3" xfId="0" applyFont="1" applyBorder="1" applyAlignment="1">
      <alignment horizontal="center" wrapText="1"/>
    </xf>
    <xf numFmtId="0" fontId="4" fillId="2" borderId="5" xfId="0" applyFont="1" applyFill="1" applyBorder="1" applyAlignment="1">
      <alignment vertical="center" wrapText="1"/>
    </xf>
    <xf numFmtId="6" fontId="4" fillId="2" borderId="2" xfId="0" applyNumberFormat="1" applyFont="1" applyFill="1" applyBorder="1" applyAlignment="1" applyProtection="1">
      <alignment horizontal="center" wrapText="1"/>
      <protection locked="0"/>
    </xf>
    <xf numFmtId="6" fontId="4" fillId="2" borderId="3" xfId="0" applyNumberFormat="1" applyFont="1" applyFill="1" applyBorder="1" applyAlignment="1" applyProtection="1">
      <alignment horizontal="center" wrapText="1"/>
      <protection locked="0"/>
    </xf>
    <xf numFmtId="0" fontId="4" fillId="2" borderId="2"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2" fillId="0" borderId="1" xfId="0" applyFont="1" applyBorder="1" applyAlignment="1">
      <alignment vertical="top" wrapText="1"/>
    </xf>
    <xf numFmtId="0" fontId="4" fillId="0" borderId="1" xfId="0" applyFont="1" applyBorder="1" applyAlignment="1">
      <alignment vertical="top" wrapText="1"/>
    </xf>
    <xf numFmtId="0" fontId="4" fillId="2" borderId="2" xfId="0" applyFont="1" applyFill="1" applyBorder="1" applyAlignment="1">
      <alignment vertical="center" wrapText="1"/>
    </xf>
    <xf numFmtId="0" fontId="4" fillId="2" borderId="11" xfId="0" applyFont="1" applyFill="1" applyBorder="1" applyAlignment="1">
      <alignment vertical="center" wrapText="1"/>
    </xf>
    <xf numFmtId="0" fontId="4" fillId="2" borderId="3" xfId="0" applyFont="1" applyFill="1" applyBorder="1" applyAlignment="1">
      <alignment vertical="center" wrapText="1"/>
    </xf>
    <xf numFmtId="0" fontId="6" fillId="0" borderId="0" xfId="0" applyFont="1" applyAlignment="1">
      <alignment horizontal="center"/>
    </xf>
    <xf numFmtId="0" fontId="4" fillId="0" borderId="2" xfId="0" applyFont="1" applyBorder="1" applyAlignment="1">
      <alignment horizontal="center" wrapText="1"/>
    </xf>
    <xf numFmtId="0" fontId="4" fillId="0" borderId="3" xfId="0" applyFont="1" applyBorder="1" applyAlignment="1">
      <alignment horizontal="center" wrapText="1"/>
    </xf>
    <xf numFmtId="44" fontId="4" fillId="2" borderId="2" xfId="0" applyNumberFormat="1" applyFont="1" applyFill="1" applyBorder="1" applyAlignment="1" applyProtection="1">
      <alignment horizontal="center" wrapText="1"/>
      <protection locked="0"/>
    </xf>
    <xf numFmtId="44" fontId="4" fillId="2" borderId="3" xfId="0" applyNumberFormat="1" applyFont="1" applyFill="1" applyBorder="1" applyAlignment="1" applyProtection="1">
      <alignment horizontal="center" wrapText="1"/>
      <protection locked="0"/>
    </xf>
    <xf numFmtId="0" fontId="4" fillId="2" borderId="10" xfId="0" applyFont="1" applyFill="1" applyBorder="1" applyAlignment="1">
      <alignment vertical="center" wrapText="1"/>
    </xf>
    <xf numFmtId="0" fontId="4" fillId="2" borderId="5" xfId="0" applyFont="1" applyFill="1" applyBorder="1" applyAlignment="1">
      <alignment vertical="center" wrapText="1"/>
    </xf>
    <xf numFmtId="0" fontId="4" fillId="2" borderId="9" xfId="0" applyFont="1" applyFill="1" applyBorder="1" applyAlignment="1">
      <alignment vertical="center" wrapText="1"/>
    </xf>
    <xf numFmtId="0" fontId="11" fillId="0" borderId="11" xfId="0" applyFont="1" applyBorder="1" applyAlignment="1">
      <alignment horizontal="left" vertical="top" wrapText="1"/>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112</xdr:row>
      <xdr:rowOff>184150</xdr:rowOff>
    </xdr:from>
    <xdr:to>
      <xdr:col>8</xdr:col>
      <xdr:colOff>57150</xdr:colOff>
      <xdr:row>131</xdr:row>
      <xdr:rowOff>190483</xdr:rowOff>
    </xdr:to>
    <xdr:sp macro="" textlink="">
      <xdr:nvSpPr>
        <xdr:cNvPr id="2" name="TextBox 1">
          <a:extLst>
            <a:ext uri="{FF2B5EF4-FFF2-40B4-BE49-F238E27FC236}">
              <a16:creationId xmlns:a16="http://schemas.microsoft.com/office/drawing/2014/main" id="{CB05A8F6-A9FC-1642-557E-8257773471C6}"/>
            </a:ext>
          </a:extLst>
        </xdr:cNvPr>
        <xdr:cNvSpPr txBox="1"/>
      </xdr:nvSpPr>
      <xdr:spPr>
        <a:xfrm>
          <a:off x="133350" y="18992850"/>
          <a:ext cx="9705975" cy="3629025"/>
        </a:xfrm>
        <a:prstGeom prst="rect">
          <a:avLst/>
        </a:prstGeom>
        <a:solidFill>
          <a:schemeClr val="accent6">
            <a:lumMod val="20000"/>
            <a:lumOff val="80000"/>
          </a:schemeClr>
        </a:solidFill>
        <a:ln w="9525" cmpd="sng">
          <a:noFill/>
        </a:ln>
        <a:effectLst>
          <a:innerShdw blurRad="114300">
            <a:prstClr val="black"/>
          </a:inn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a:latin typeface="Red Hat Text" panose="02010303040201060303" pitchFamily="2" charset="0"/>
            <a:ea typeface="Red Hat Text" panose="02010303040201060303" pitchFamily="2" charset="0"/>
            <a:cs typeface="Red Hat Text" panose="02010303040201060303" pitchFamily="2" charset="0"/>
          </a:endParaRPr>
        </a:p>
      </xdr:txBody>
    </xdr:sp>
    <xdr:clientData/>
  </xdr:twoCellAnchor>
  <xdr:twoCellAnchor>
    <xdr:from>
      <xdr:col>1</xdr:col>
      <xdr:colOff>981075</xdr:colOff>
      <xdr:row>0</xdr:row>
      <xdr:rowOff>166687</xdr:rowOff>
    </xdr:from>
    <xdr:to>
      <xdr:col>6</xdr:col>
      <xdr:colOff>238125</xdr:colOff>
      <xdr:row>5</xdr:row>
      <xdr:rowOff>147637</xdr:rowOff>
    </xdr:to>
    <xdr:grpSp>
      <xdr:nvGrpSpPr>
        <xdr:cNvPr id="9" name="Group 8">
          <a:extLst>
            <a:ext uri="{FF2B5EF4-FFF2-40B4-BE49-F238E27FC236}">
              <a16:creationId xmlns:a16="http://schemas.microsoft.com/office/drawing/2014/main" id="{1D4B3CAA-D036-F7B2-EA8B-CA13371D7387}"/>
            </a:ext>
          </a:extLst>
        </xdr:cNvPr>
        <xdr:cNvGrpSpPr/>
      </xdr:nvGrpSpPr>
      <xdr:grpSpPr>
        <a:xfrm>
          <a:off x="1152525" y="166687"/>
          <a:ext cx="6953250" cy="838200"/>
          <a:chOff x="8458200" y="2967037"/>
          <a:chExt cx="6953250" cy="914400"/>
        </a:xfrm>
      </xdr:grpSpPr>
      <xdr:sp macro="" textlink="">
        <xdr:nvSpPr>
          <xdr:cNvPr id="5" name="TextBox 4">
            <a:extLst>
              <a:ext uri="{FF2B5EF4-FFF2-40B4-BE49-F238E27FC236}">
                <a16:creationId xmlns:a16="http://schemas.microsoft.com/office/drawing/2014/main" id="{21B960C3-1D0C-0948-5134-3360EB423445}"/>
              </a:ext>
            </a:extLst>
          </xdr:cNvPr>
          <xdr:cNvSpPr txBox="1"/>
        </xdr:nvSpPr>
        <xdr:spPr>
          <a:xfrm>
            <a:off x="8458200" y="2967037"/>
            <a:ext cx="695325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pic>
        <xdr:nvPicPr>
          <xdr:cNvPr id="7" name="Picture 6">
            <a:extLst>
              <a:ext uri="{FF2B5EF4-FFF2-40B4-BE49-F238E27FC236}">
                <a16:creationId xmlns:a16="http://schemas.microsoft.com/office/drawing/2014/main" id="{4400BB83-AB11-413B-AAF2-5D782D2B6C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20400" y="3071523"/>
            <a:ext cx="2432685" cy="603250"/>
          </a:xfrm>
          <a:prstGeom prst="rect">
            <a:avLst/>
          </a:prstGeom>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EAC3B-EA76-455E-BB0E-841F99D68BB9}">
  <dimension ref="A8:I150"/>
  <sheetViews>
    <sheetView tabSelected="1" zoomScaleNormal="100" workbookViewId="0">
      <selection activeCell="A27" sqref="A27:XFD27"/>
    </sheetView>
  </sheetViews>
  <sheetFormatPr defaultColWidth="9.140625" defaultRowHeight="13.5"/>
  <cols>
    <col min="1" max="1" width="2.5703125" style="1" customWidth="1"/>
    <col min="2" max="2" width="40.5703125" style="1" bestFit="1" customWidth="1"/>
    <col min="3" max="3" width="32" style="1" bestFit="1" customWidth="1"/>
    <col min="4" max="4" width="13.85546875" style="1" bestFit="1" customWidth="1"/>
    <col min="5" max="5" width="14.28515625" style="1" customWidth="1"/>
    <col min="6" max="6" width="14.7109375" style="1" customWidth="1"/>
    <col min="7" max="7" width="16.7109375" style="1" customWidth="1"/>
    <col min="8" max="8" width="15.5703125" style="1" bestFit="1" customWidth="1"/>
    <col min="9" max="9" width="13.85546875" style="1" customWidth="1"/>
    <col min="10" max="10" width="11.7109375" style="1" customWidth="1"/>
    <col min="11" max="16384" width="9.140625" style="1"/>
  </cols>
  <sheetData>
    <row r="8" spans="1:7">
      <c r="A8" s="4" t="s">
        <v>0</v>
      </c>
    </row>
    <row r="9" spans="1:7" ht="6.75" customHeight="1"/>
    <row r="10" spans="1:7">
      <c r="A10" s="4" t="s">
        <v>1</v>
      </c>
    </row>
    <row r="11" spans="1:7" ht="69" customHeight="1">
      <c r="A11" s="62" t="s">
        <v>2</v>
      </c>
      <c r="B11" s="63"/>
      <c r="C11" s="63"/>
      <c r="D11" s="63"/>
      <c r="E11" s="63"/>
      <c r="F11" s="63"/>
      <c r="G11" s="63"/>
    </row>
    <row r="12" spans="1:7" ht="7.5" customHeight="1">
      <c r="A12" s="2"/>
      <c r="B12" s="3"/>
      <c r="C12" s="3"/>
      <c r="D12" s="3"/>
      <c r="E12" s="3"/>
      <c r="F12" s="3"/>
      <c r="G12" s="3"/>
    </row>
    <row r="13" spans="1:7" ht="15" customHeight="1">
      <c r="A13" s="4" t="s">
        <v>3</v>
      </c>
      <c r="B13" s="3"/>
      <c r="C13" s="3"/>
      <c r="D13" s="3"/>
      <c r="E13" s="3"/>
      <c r="F13" s="3"/>
      <c r="G13" s="3"/>
    </row>
    <row r="14" spans="1:7" ht="60" customHeight="1">
      <c r="B14" s="5" t="s">
        <v>4</v>
      </c>
      <c r="C14" s="5" t="s">
        <v>5</v>
      </c>
      <c r="D14" s="5" t="s">
        <v>6</v>
      </c>
      <c r="E14" s="5" t="s">
        <v>7</v>
      </c>
      <c r="F14" s="5" t="s">
        <v>8</v>
      </c>
      <c r="G14" s="5" t="s">
        <v>9</v>
      </c>
    </row>
    <row r="15" spans="1:7">
      <c r="B15" s="6"/>
      <c r="C15" s="6"/>
      <c r="D15" s="7">
        <v>0</v>
      </c>
      <c r="E15" s="8" t="s">
        <v>10</v>
      </c>
      <c r="F15" s="9">
        <v>0</v>
      </c>
      <c r="G15" s="10">
        <f>IF(E15="Academic",D15/9*F15,IF(E15="Annual",D15/12*F15,0))</f>
        <v>0</v>
      </c>
    </row>
    <row r="16" spans="1:7">
      <c r="F16" s="11" t="s">
        <v>11</v>
      </c>
      <c r="G16" s="12">
        <f>G15</f>
        <v>0</v>
      </c>
    </row>
    <row r="17" spans="1:7">
      <c r="A17" s="4" t="s">
        <v>12</v>
      </c>
    </row>
    <row r="18" spans="1:7" ht="63.75" customHeight="1">
      <c r="B18" s="5" t="s">
        <v>4</v>
      </c>
      <c r="C18" s="5" t="s">
        <v>5</v>
      </c>
      <c r="D18" s="5" t="s">
        <v>6</v>
      </c>
      <c r="E18" s="5" t="s">
        <v>7</v>
      </c>
      <c r="F18" s="5" t="s">
        <v>8</v>
      </c>
      <c r="G18" s="5" t="s">
        <v>9</v>
      </c>
    </row>
    <row r="19" spans="1:7">
      <c r="B19" s="6"/>
      <c r="C19" s="6"/>
      <c r="D19" s="7">
        <v>0</v>
      </c>
      <c r="E19" s="8" t="s">
        <v>10</v>
      </c>
      <c r="F19" s="9">
        <v>0</v>
      </c>
      <c r="G19" s="10">
        <f>IF(E19="Academic",D19/9*F19,IF(E19="Annual",D19/12*F19,0))</f>
        <v>0</v>
      </c>
    </row>
    <row r="20" spans="1:7">
      <c r="B20" s="6"/>
      <c r="C20" s="6"/>
      <c r="D20" s="7">
        <v>0</v>
      </c>
      <c r="E20" s="8" t="s">
        <v>10</v>
      </c>
      <c r="F20" s="9">
        <v>0</v>
      </c>
      <c r="G20" s="10">
        <f>IF(E20="Academic",D20/9*F20,IF(E20="Annual",D20/12*F20,0))</f>
        <v>0</v>
      </c>
    </row>
    <row r="21" spans="1:7">
      <c r="B21" s="6"/>
      <c r="C21" s="6"/>
      <c r="D21" s="7">
        <v>0</v>
      </c>
      <c r="E21" s="8" t="s">
        <v>10</v>
      </c>
      <c r="F21" s="9">
        <v>0</v>
      </c>
      <c r="G21" s="10">
        <f>IF(E21="Academic",D21/9*F21,IF(E21="Annual",D21/12*F21,0))</f>
        <v>0</v>
      </c>
    </row>
    <row r="22" spans="1:7">
      <c r="B22" s="6"/>
      <c r="C22" s="6"/>
      <c r="D22" s="7">
        <v>0</v>
      </c>
      <c r="E22" s="8" t="s">
        <v>10</v>
      </c>
      <c r="F22" s="9">
        <v>0</v>
      </c>
      <c r="G22" s="10">
        <f>IF(E22="Academic",D22/9*F22,IF(E22="Annual",D22/12*F22,0))</f>
        <v>0</v>
      </c>
    </row>
    <row r="23" spans="1:7">
      <c r="B23" s="6"/>
      <c r="C23" s="6"/>
      <c r="D23" s="7">
        <v>0</v>
      </c>
      <c r="E23" s="8" t="s">
        <v>10</v>
      </c>
      <c r="F23" s="9">
        <v>0</v>
      </c>
      <c r="G23" s="10">
        <f>IF(E23="Academic",D23/9*F23,IF(E23="Annual",D23/12*F23,0))</f>
        <v>0</v>
      </c>
    </row>
    <row r="24" spans="1:7">
      <c r="E24" s="13"/>
      <c r="F24" s="11" t="s">
        <v>13</v>
      </c>
      <c r="G24" s="14">
        <f>SUM(G19:G23)</f>
        <v>0</v>
      </c>
    </row>
    <row r="25" spans="1:7">
      <c r="A25" s="4" t="s">
        <v>14</v>
      </c>
    </row>
    <row r="26" spans="1:7" ht="62.25" customHeight="1">
      <c r="B26" s="5" t="s">
        <v>4</v>
      </c>
      <c r="C26" s="5" t="s">
        <v>5</v>
      </c>
      <c r="D26" s="5" t="s">
        <v>6</v>
      </c>
      <c r="E26" s="5" t="s">
        <v>15</v>
      </c>
      <c r="F26" s="5" t="s">
        <v>8</v>
      </c>
      <c r="G26" s="5" t="s">
        <v>16</v>
      </c>
    </row>
    <row r="27" spans="1:7">
      <c r="B27" s="6"/>
      <c r="C27" s="6"/>
      <c r="D27" s="7">
        <v>0</v>
      </c>
      <c r="E27" s="15">
        <v>0</v>
      </c>
      <c r="F27" s="9">
        <v>0</v>
      </c>
      <c r="G27" s="10">
        <f>(D27*E27)/12*F27</f>
        <v>0</v>
      </c>
    </row>
    <row r="28" spans="1:7">
      <c r="B28" s="6"/>
      <c r="C28" s="6"/>
      <c r="D28" s="7">
        <v>0</v>
      </c>
      <c r="E28" s="15">
        <v>0</v>
      </c>
      <c r="F28" s="9">
        <v>0</v>
      </c>
      <c r="G28" s="10">
        <f>(D28*E28)/12*F28</f>
        <v>0</v>
      </c>
    </row>
    <row r="29" spans="1:7">
      <c r="B29" s="6"/>
      <c r="C29" s="6"/>
      <c r="D29" s="7">
        <v>0</v>
      </c>
      <c r="E29" s="15">
        <v>0</v>
      </c>
      <c r="F29" s="9">
        <v>0</v>
      </c>
      <c r="G29" s="10">
        <f>(D29*E29)/12*F29</f>
        <v>0</v>
      </c>
    </row>
    <row r="30" spans="1:7">
      <c r="B30" s="6"/>
      <c r="C30" s="6"/>
      <c r="D30" s="7">
        <v>0</v>
      </c>
      <c r="E30" s="15">
        <v>0</v>
      </c>
      <c r="F30" s="9">
        <v>0</v>
      </c>
      <c r="G30" s="10">
        <f>(D30*E30)/12*F30</f>
        <v>0</v>
      </c>
    </row>
    <row r="31" spans="1:7">
      <c r="B31" s="6"/>
      <c r="C31" s="6"/>
      <c r="D31" s="7">
        <v>0</v>
      </c>
      <c r="E31" s="15">
        <v>0</v>
      </c>
      <c r="F31" s="9">
        <v>0</v>
      </c>
      <c r="G31" s="10">
        <f>(D31*E31)/12*F31</f>
        <v>0</v>
      </c>
    </row>
    <row r="32" spans="1:7">
      <c r="E32" s="13"/>
      <c r="F32" s="16" t="s">
        <v>17</v>
      </c>
      <c r="G32" s="14">
        <f>SUM(G27:G31)</f>
        <v>0</v>
      </c>
    </row>
    <row r="33" spans="1:9">
      <c r="A33" s="4" t="s">
        <v>18</v>
      </c>
    </row>
    <row r="34" spans="1:9">
      <c r="B34" s="68" t="s">
        <v>19</v>
      </c>
      <c r="C34" s="69"/>
    </row>
    <row r="35" spans="1:9">
      <c r="B35" s="70">
        <v>0</v>
      </c>
      <c r="C35" s="71"/>
    </row>
    <row r="36" spans="1:9">
      <c r="B36" s="17"/>
      <c r="C36" s="17"/>
      <c r="D36" s="17"/>
      <c r="E36" s="13"/>
      <c r="F36" s="11" t="s">
        <v>20</v>
      </c>
      <c r="G36" s="14">
        <f>B35</f>
        <v>0</v>
      </c>
    </row>
    <row r="37" spans="1:9">
      <c r="A37" s="4" t="s">
        <v>21</v>
      </c>
      <c r="B37" s="17"/>
      <c r="C37" s="17"/>
      <c r="D37" s="17"/>
      <c r="F37" s="13"/>
      <c r="G37" s="18"/>
      <c r="H37" s="19"/>
    </row>
    <row r="38" spans="1:9">
      <c r="B38" s="68" t="s">
        <v>22</v>
      </c>
      <c r="C38" s="69"/>
    </row>
    <row r="39" spans="1:9">
      <c r="B39" s="70">
        <v>0</v>
      </c>
      <c r="C39" s="71"/>
    </row>
    <row r="40" spans="1:9">
      <c r="F40" s="11" t="s">
        <v>23</v>
      </c>
      <c r="G40" s="14">
        <f>B39</f>
        <v>0</v>
      </c>
    </row>
    <row r="41" spans="1:9">
      <c r="A41" s="4" t="s">
        <v>24</v>
      </c>
    </row>
    <row r="42" spans="1:9" ht="45.75" customHeight="1">
      <c r="B42" s="5" t="s">
        <v>25</v>
      </c>
      <c r="C42" s="5" t="s">
        <v>26</v>
      </c>
      <c r="D42" s="5" t="s">
        <v>27</v>
      </c>
      <c r="E42" s="5" t="s">
        <v>28</v>
      </c>
      <c r="F42" s="5" t="s">
        <v>29</v>
      </c>
      <c r="G42" s="5" t="s">
        <v>30</v>
      </c>
      <c r="H42" s="5" t="s">
        <v>31</v>
      </c>
      <c r="I42" s="5" t="s">
        <v>32</v>
      </c>
    </row>
    <row r="43" spans="1:9">
      <c r="B43" s="8" t="s">
        <v>10</v>
      </c>
      <c r="C43" s="8" t="s">
        <v>10</v>
      </c>
      <c r="D43" s="9"/>
      <c r="E43" s="20"/>
      <c r="F43" s="10">
        <f>IF((AND(B43="Academic",C43="Project Assistant")),36700*E43/9*D43,0)+IF((AND(B43="Annual",C43="Project Assistant")),44854*E43/12*D43,0)+IF((AND(B43="Academic",C43="Research Assistant")),36700*E43/9*D43,0)+IF((AND(B43="Annual",C43="Research Assistant")),44854*E43/12*D43,0)</f>
        <v>0</v>
      </c>
      <c r="G43" s="6" t="s">
        <v>10</v>
      </c>
      <c r="H43" s="8"/>
      <c r="I43" s="10">
        <f>IF(G43="Yes",H43*6000,0)</f>
        <v>0</v>
      </c>
    </row>
    <row r="44" spans="1:9">
      <c r="B44" s="8" t="s">
        <v>10</v>
      </c>
      <c r="C44" s="8" t="s">
        <v>10</v>
      </c>
      <c r="D44" s="9"/>
      <c r="E44" s="20"/>
      <c r="F44" s="10">
        <f>IF((AND(B44="Academic",C44="Project Assistant")),36700*E44/9*D44,0)+IF((AND(B44="Annual",C44="Project Assistant")),44854*E44/12*D44,0)+IF((AND(B44="Academic",C44="Research Assistant")),36700*E44/9*D44,0)+IF((AND(B44="Annual",C44="Research Assistant")),44854*E44/12*D44,0)</f>
        <v>0</v>
      </c>
      <c r="G44" s="6" t="s">
        <v>10</v>
      </c>
      <c r="H44" s="8"/>
      <c r="I44" s="10">
        <f>IF(G44="Yes",H44*6000,0)</f>
        <v>0</v>
      </c>
    </row>
    <row r="45" spans="1:9">
      <c r="B45" s="8" t="s">
        <v>10</v>
      </c>
      <c r="C45" s="8" t="s">
        <v>10</v>
      </c>
      <c r="D45" s="9"/>
      <c r="E45" s="20"/>
      <c r="F45" s="10">
        <f>IF((AND(B45="Academic",C45="Project Assistant")),36700*E45/9*D45,0)+IF((AND(B45="Annual",C45="Project Assistant")),44854*E45/12*D45,0)+IF((AND(B45="Academic",C45="Research Assistant")),36700*E45/9*D45,0)+IF((AND(B45="Annual",C45="Research Assistant")),44854*E45/12*D45,0)</f>
        <v>0</v>
      </c>
      <c r="G45" s="6" t="s">
        <v>10</v>
      </c>
      <c r="H45" s="8"/>
      <c r="I45" s="10">
        <f>IF(G45="Yes",H45*6000,0)</f>
        <v>0</v>
      </c>
    </row>
    <row r="46" spans="1:9">
      <c r="B46" s="8" t="s">
        <v>10</v>
      </c>
      <c r="C46" s="8" t="s">
        <v>10</v>
      </c>
      <c r="D46" s="9"/>
      <c r="E46" s="20"/>
      <c r="F46" s="10">
        <f>IF((AND(B46="Academic",C46="Project Assistant")),36700*E46/9*D46,0)+IF((AND(B46="Annual",C46="Project Assistant")),44854*E46/12*D46,0)+IF((AND(B46="Academic",C46="Research Assistant")),36700*E46/9*D46,0)+IF((AND(B46="Annual",C46="Research Assistant")),44854*E46/12*D46,0)</f>
        <v>0</v>
      </c>
      <c r="G46" s="6" t="s">
        <v>10</v>
      </c>
      <c r="H46" s="8"/>
      <c r="I46" s="10">
        <f>IF(G46="Yes",H46*6000,0)</f>
        <v>0</v>
      </c>
    </row>
    <row r="47" spans="1:9">
      <c r="B47" s="8" t="s">
        <v>10</v>
      </c>
      <c r="C47" s="8" t="s">
        <v>10</v>
      </c>
      <c r="D47" s="9"/>
      <c r="E47" s="20"/>
      <c r="F47" s="10">
        <f>IF((AND(B47="Academic",C47="Project Assistant")),36700*E47/9*D47,0)+IF((AND(B47="Annual",C47="Project Assistant")),44854*E47/12*D47,0)+IF((AND(B47="Academic",C47="Research Assistant")),36700*E47/9*D47,0)+IF((AND(B47="Annual",C47="Research Assistant")),44854*E47/12*D47,0)</f>
        <v>0</v>
      </c>
      <c r="G47" s="6" t="s">
        <v>10</v>
      </c>
      <c r="H47" s="8"/>
      <c r="I47" s="10">
        <f>IF(G47="Yes",H47*6000,0)</f>
        <v>0</v>
      </c>
    </row>
    <row r="48" spans="1:9">
      <c r="D48" s="21"/>
      <c r="E48" s="13"/>
      <c r="F48" s="11" t="s">
        <v>33</v>
      </c>
      <c r="G48" s="22">
        <f>SUMIF(C43:C47,"Project Assistant",F43:F47)</f>
        <v>0</v>
      </c>
      <c r="H48" s="23"/>
    </row>
    <row r="49" spans="1:7">
      <c r="D49" s="21"/>
      <c r="E49" s="13"/>
      <c r="F49" s="11" t="s">
        <v>34</v>
      </c>
      <c r="G49" s="22">
        <f>SUMIF(C43:C47,"Research Assistant",F43:F47)</f>
        <v>0</v>
      </c>
    </row>
    <row r="50" spans="1:7">
      <c r="D50" s="21"/>
      <c r="E50" s="13"/>
      <c r="F50" s="11" t="s">
        <v>35</v>
      </c>
      <c r="G50" s="14">
        <f>SUM(I43:I47)</f>
        <v>0</v>
      </c>
    </row>
    <row r="51" spans="1:7">
      <c r="A51" s="4" t="s">
        <v>36</v>
      </c>
    </row>
    <row r="52" spans="1:7" ht="27">
      <c r="B52" s="5" t="s">
        <v>5</v>
      </c>
      <c r="C52" s="5" t="s">
        <v>37</v>
      </c>
      <c r="D52" s="5" t="s">
        <v>38</v>
      </c>
    </row>
    <row r="53" spans="1:7">
      <c r="B53" s="6"/>
      <c r="C53" s="24"/>
      <c r="D53" s="7">
        <v>0</v>
      </c>
    </row>
    <row r="54" spans="1:7">
      <c r="B54" s="6"/>
      <c r="C54" s="24"/>
      <c r="D54" s="7">
        <v>0</v>
      </c>
    </row>
    <row r="55" spans="1:7">
      <c r="B55" s="6"/>
      <c r="C55" s="24"/>
      <c r="D55" s="7">
        <v>0</v>
      </c>
    </row>
    <row r="56" spans="1:7">
      <c r="B56" s="6"/>
      <c r="C56" s="24"/>
      <c r="D56" s="7">
        <v>0</v>
      </c>
    </row>
    <row r="57" spans="1:7">
      <c r="B57" s="6"/>
      <c r="C57" s="24"/>
      <c r="D57" s="7">
        <v>0</v>
      </c>
    </row>
    <row r="58" spans="1:7">
      <c r="C58" s="25"/>
      <c r="D58" s="26"/>
      <c r="E58" s="13"/>
      <c r="F58" s="11" t="s">
        <v>39</v>
      </c>
      <c r="G58" s="14">
        <f>D57+D56+D55+D54+D53</f>
        <v>0</v>
      </c>
    </row>
    <row r="59" spans="1:7">
      <c r="A59" s="4"/>
    </row>
    <row r="60" spans="1:7">
      <c r="A60" s="4" t="s">
        <v>40</v>
      </c>
    </row>
    <row r="61" spans="1:7" ht="27">
      <c r="B61" s="5" t="s">
        <v>5</v>
      </c>
      <c r="C61" s="5" t="s">
        <v>37</v>
      </c>
      <c r="D61" s="5" t="s">
        <v>38</v>
      </c>
    </row>
    <row r="62" spans="1:7">
      <c r="B62" s="6"/>
      <c r="C62" s="24"/>
      <c r="D62" s="7">
        <v>0</v>
      </c>
    </row>
    <row r="63" spans="1:7">
      <c r="B63" s="6"/>
      <c r="C63" s="24"/>
      <c r="D63" s="7">
        <v>0</v>
      </c>
    </row>
    <row r="64" spans="1:7">
      <c r="B64" s="6"/>
      <c r="C64" s="24"/>
      <c r="D64" s="7">
        <v>0</v>
      </c>
    </row>
    <row r="65" spans="1:7">
      <c r="B65" s="6"/>
      <c r="C65" s="24"/>
      <c r="D65" s="7">
        <v>0</v>
      </c>
    </row>
    <row r="66" spans="1:7">
      <c r="B66" s="6"/>
      <c r="C66" s="24"/>
      <c r="D66" s="7">
        <v>0</v>
      </c>
    </row>
    <row r="67" spans="1:7">
      <c r="C67" s="25"/>
      <c r="D67" s="26"/>
      <c r="E67" s="13"/>
      <c r="F67" s="11" t="s">
        <v>41</v>
      </c>
      <c r="G67" s="14">
        <f>D66+D65+D64+D63+D62</f>
        <v>0</v>
      </c>
    </row>
    <row r="68" spans="1:7">
      <c r="C68" s="25"/>
      <c r="D68" s="26"/>
      <c r="E68" s="13"/>
      <c r="F68" s="11"/>
      <c r="G68" s="22"/>
    </row>
    <row r="69" spans="1:7" s="42" customFormat="1" ht="15.75">
      <c r="A69" s="41" t="s">
        <v>42</v>
      </c>
      <c r="B69"/>
      <c r="C69"/>
      <c r="D69"/>
      <c r="E69"/>
      <c r="F69"/>
      <c r="G69"/>
    </row>
    <row r="70" spans="1:7" s="42" customFormat="1" ht="15">
      <c r="A70" s="75" t="s">
        <v>43</v>
      </c>
      <c r="B70" s="75"/>
      <c r="C70" s="75"/>
      <c r="D70" s="75"/>
      <c r="E70" s="75"/>
      <c r="F70" s="75"/>
      <c r="G70" s="75"/>
    </row>
    <row r="71" spans="1:7" s="42" customFormat="1" ht="15">
      <c r="A71"/>
      <c r="B71" s="43" t="s">
        <v>44</v>
      </c>
      <c r="C71" s="44"/>
      <c r="D71" s="45">
        <f>G16</f>
        <v>0</v>
      </c>
      <c r="E71" s="46">
        <v>0.34300000000000003</v>
      </c>
      <c r="F71" s="45">
        <f t="shared" ref="F71:F75" si="0">D71*E71</f>
        <v>0</v>
      </c>
      <c r="G71"/>
    </row>
    <row r="72" spans="1:7" s="42" customFormat="1" ht="15">
      <c r="A72"/>
      <c r="B72" s="43" t="s">
        <v>13</v>
      </c>
      <c r="C72" s="44"/>
      <c r="D72" s="45">
        <f>G24</f>
        <v>0</v>
      </c>
      <c r="E72" s="46">
        <v>0.34300000000000003</v>
      </c>
      <c r="F72" s="45">
        <f t="shared" si="0"/>
        <v>0</v>
      </c>
      <c r="G72"/>
    </row>
    <row r="73" spans="1:7" s="42" customFormat="1" ht="15">
      <c r="A73"/>
      <c r="B73" s="43" t="s">
        <v>45</v>
      </c>
      <c r="C73" s="44"/>
      <c r="D73" s="45">
        <f>G32</f>
        <v>0</v>
      </c>
      <c r="E73" s="46">
        <v>0.34300000000000003</v>
      </c>
      <c r="F73" s="45">
        <f t="shared" si="0"/>
        <v>0</v>
      </c>
      <c r="G73"/>
    </row>
    <row r="74" spans="1:7" s="42" customFormat="1" ht="15">
      <c r="A74"/>
      <c r="B74" s="43" t="s">
        <v>20</v>
      </c>
      <c r="C74" s="44"/>
      <c r="D74" s="45">
        <f>G36</f>
        <v>0</v>
      </c>
      <c r="E74" s="46">
        <v>3.2000000000000001E-2</v>
      </c>
      <c r="F74" s="45">
        <f t="shared" si="0"/>
        <v>0</v>
      </c>
      <c r="G74"/>
    </row>
    <row r="75" spans="1:7" s="42" customFormat="1" ht="15">
      <c r="A75"/>
      <c r="B75" s="43" t="s">
        <v>46</v>
      </c>
      <c r="C75" s="44"/>
      <c r="D75" s="45">
        <f>G40</f>
        <v>0</v>
      </c>
      <c r="E75" s="46">
        <v>0.105</v>
      </c>
      <c r="F75" s="47">
        <f t="shared" si="0"/>
        <v>0</v>
      </c>
      <c r="G75"/>
    </row>
    <row r="76" spans="1:7" s="42" customFormat="1" ht="15">
      <c r="A76"/>
      <c r="B76" s="48" t="s">
        <v>47</v>
      </c>
      <c r="C76" s="44"/>
      <c r="D76" s="45">
        <f>G48+G49</f>
        <v>0</v>
      </c>
      <c r="E76" s="46">
        <v>0.20499999999999999</v>
      </c>
      <c r="F76" s="45">
        <f>D76*E76</f>
        <v>0</v>
      </c>
      <c r="G76"/>
    </row>
    <row r="77" spans="1:7" s="42" customFormat="1" ht="15">
      <c r="A77"/>
      <c r="B77" s="43" t="s">
        <v>48</v>
      </c>
      <c r="C77" s="44"/>
      <c r="D77" s="45">
        <f>G58</f>
        <v>0</v>
      </c>
      <c r="E77" s="46">
        <v>0.16200000000000001</v>
      </c>
      <c r="F77" s="47">
        <f>D77*E77</f>
        <v>0</v>
      </c>
      <c r="G77"/>
    </row>
    <row r="78" spans="1:7" s="42" customFormat="1" ht="15" customHeight="1">
      <c r="A78"/>
      <c r="B78" s="43" t="s">
        <v>49</v>
      </c>
      <c r="C78" s="44"/>
      <c r="D78" s="45">
        <f>G67</f>
        <v>0</v>
      </c>
      <c r="E78" s="53">
        <v>0.189</v>
      </c>
      <c r="F78" s="45">
        <f>D78*E78</f>
        <v>0</v>
      </c>
      <c r="G78"/>
    </row>
    <row r="79" spans="1:7" s="42" customFormat="1" ht="15">
      <c r="A79"/>
      <c r="B79"/>
      <c r="C79"/>
      <c r="D79"/>
      <c r="E79"/>
      <c r="F79" s="49" t="s">
        <v>50</v>
      </c>
      <c r="G79" s="50">
        <f>SUM(F71:F78)</f>
        <v>0</v>
      </c>
    </row>
    <row r="80" spans="1:7" s="42" customFormat="1" ht="15">
      <c r="A80"/>
      <c r="B80"/>
      <c r="C80"/>
      <c r="D80"/>
      <c r="E80"/>
      <c r="F80" s="49"/>
      <c r="G80" s="51"/>
    </row>
    <row r="81" spans="1:7">
      <c r="C81" s="25"/>
      <c r="D81" s="26"/>
      <c r="E81" s="13"/>
      <c r="F81" s="11"/>
      <c r="G81" s="22"/>
    </row>
    <row r="82" spans="1:7">
      <c r="A82" s="4" t="s">
        <v>51</v>
      </c>
    </row>
    <row r="83" spans="1:7" ht="27">
      <c r="B83" s="5" t="s">
        <v>52</v>
      </c>
      <c r="C83" s="5" t="s">
        <v>53</v>
      </c>
      <c r="D83" s="5" t="s">
        <v>54</v>
      </c>
      <c r="E83" s="5" t="s">
        <v>55</v>
      </c>
      <c r="F83" s="5" t="s">
        <v>56</v>
      </c>
    </row>
    <row r="84" spans="1:7">
      <c r="B84" s="8"/>
      <c r="C84" s="8"/>
      <c r="D84" s="7">
        <v>0</v>
      </c>
      <c r="E84" s="7">
        <v>0</v>
      </c>
      <c r="F84" s="27">
        <f>E84+D84</f>
        <v>0</v>
      </c>
    </row>
    <row r="85" spans="1:7">
      <c r="B85" s="8"/>
      <c r="C85" s="8"/>
      <c r="D85" s="7">
        <v>0</v>
      </c>
      <c r="E85" s="7">
        <v>0</v>
      </c>
      <c r="F85" s="27">
        <f>E85+D85</f>
        <v>0</v>
      </c>
    </row>
    <row r="86" spans="1:7">
      <c r="F86" s="11" t="s">
        <v>57</v>
      </c>
      <c r="G86" s="14">
        <f>F85+F84</f>
        <v>0</v>
      </c>
    </row>
    <row r="87" spans="1:7">
      <c r="A87" s="4" t="s">
        <v>58</v>
      </c>
    </row>
    <row r="88" spans="1:7" ht="14.1" customHeight="1">
      <c r="B88" s="68" t="s">
        <v>59</v>
      </c>
      <c r="C88" s="69"/>
    </row>
    <row r="89" spans="1:7">
      <c r="B89" s="54" t="s">
        <v>60</v>
      </c>
      <c r="C89" s="55" t="s">
        <v>61</v>
      </c>
    </row>
    <row r="90" spans="1:7">
      <c r="B90" s="28"/>
      <c r="C90" s="29" t="s">
        <v>62</v>
      </c>
    </row>
    <row r="91" spans="1:7">
      <c r="B91" s="28"/>
      <c r="C91" s="30" t="s">
        <v>62</v>
      </c>
    </row>
    <row r="92" spans="1:7">
      <c r="B92" s="28"/>
      <c r="C92" s="30" t="s">
        <v>62</v>
      </c>
    </row>
    <row r="93" spans="1:7">
      <c r="B93" s="28"/>
      <c r="C93" s="30" t="s">
        <v>62</v>
      </c>
    </row>
    <row r="94" spans="1:7">
      <c r="B94" s="28"/>
      <c r="C94" s="30" t="s">
        <v>62</v>
      </c>
    </row>
    <row r="95" spans="1:7">
      <c r="B95" s="28"/>
      <c r="C95" s="30" t="s">
        <v>62</v>
      </c>
    </row>
    <row r="96" spans="1:7">
      <c r="B96" s="28"/>
      <c r="C96" s="30" t="s">
        <v>62</v>
      </c>
    </row>
    <row r="97" spans="1:8">
      <c r="B97" s="28"/>
      <c r="C97" s="30" t="s">
        <v>62</v>
      </c>
    </row>
    <row r="98" spans="1:8">
      <c r="B98" s="28"/>
      <c r="C98" s="30" t="s">
        <v>62</v>
      </c>
    </row>
    <row r="99" spans="1:8">
      <c r="B99" s="28"/>
      <c r="C99" s="30" t="s">
        <v>62</v>
      </c>
    </row>
    <row r="100" spans="1:8">
      <c r="B100" s="57">
        <f>SUM(C90:C99)</f>
        <v>0</v>
      </c>
      <c r="C100" s="58"/>
    </row>
    <row r="101" spans="1:8">
      <c r="F101" s="11" t="s">
        <v>63</v>
      </c>
      <c r="G101" s="52">
        <f>B100</f>
        <v>0</v>
      </c>
    </row>
    <row r="102" spans="1:8">
      <c r="A102" s="4" t="s">
        <v>64</v>
      </c>
    </row>
    <row r="103" spans="1:8" ht="27">
      <c r="B103" s="5" t="s">
        <v>60</v>
      </c>
      <c r="C103" s="5" t="s">
        <v>65</v>
      </c>
      <c r="D103" s="5" t="s">
        <v>66</v>
      </c>
      <c r="E103" s="5" t="s">
        <v>67</v>
      </c>
    </row>
    <row r="104" spans="1:8">
      <c r="B104" s="31"/>
      <c r="C104" s="31"/>
      <c r="D104" s="7">
        <v>0</v>
      </c>
      <c r="E104" s="7">
        <v>0</v>
      </c>
    </row>
    <row r="105" spans="1:8">
      <c r="B105" s="31"/>
      <c r="C105" s="31"/>
      <c r="D105" s="7">
        <v>0</v>
      </c>
      <c r="E105" s="7">
        <v>0</v>
      </c>
    </row>
    <row r="106" spans="1:8">
      <c r="B106" s="31"/>
      <c r="C106" s="31"/>
      <c r="D106" s="7">
        <v>0</v>
      </c>
      <c r="E106" s="7">
        <v>0</v>
      </c>
    </row>
    <row r="107" spans="1:8">
      <c r="B107" s="31"/>
      <c r="C107" s="31"/>
      <c r="D107" s="7">
        <v>0</v>
      </c>
      <c r="E107" s="7">
        <v>0</v>
      </c>
    </row>
    <row r="108" spans="1:8">
      <c r="F108" s="11" t="s">
        <v>68</v>
      </c>
      <c r="G108" s="14">
        <f>E104+E106+E107+E105</f>
        <v>0</v>
      </c>
    </row>
    <row r="110" spans="1:8">
      <c r="D110" s="32"/>
      <c r="F110" s="33" t="s">
        <v>69</v>
      </c>
      <c r="G110" s="34">
        <f>G108+G101+G86+G79+G67+G58+G50+G49+G48+G40+G36+G32+G24+G16</f>
        <v>0</v>
      </c>
    </row>
    <row r="112" spans="1:8">
      <c r="A112" s="67" t="s">
        <v>70</v>
      </c>
      <c r="B112" s="67"/>
      <c r="C112" s="67"/>
      <c r="D112" s="67"/>
      <c r="E112" s="67"/>
      <c r="F112" s="67"/>
      <c r="G112" s="67"/>
      <c r="H112" s="67"/>
    </row>
    <row r="134" spans="2:4" ht="15.75" customHeight="1">
      <c r="B134" s="64" t="s">
        <v>71</v>
      </c>
      <c r="C134" s="65"/>
      <c r="D134" s="66"/>
    </row>
    <row r="135" spans="2:4" ht="24" customHeight="1">
      <c r="B135" s="59" t="s">
        <v>72</v>
      </c>
      <c r="C135" s="60"/>
      <c r="D135" s="61"/>
    </row>
    <row r="136" spans="2:4" ht="24" customHeight="1">
      <c r="B136" s="35" t="s">
        <v>73</v>
      </c>
      <c r="C136" s="36"/>
      <c r="D136" s="72" t="s">
        <v>74</v>
      </c>
    </row>
    <row r="137" spans="2:4" ht="24" customHeight="1">
      <c r="B137" s="37" t="s">
        <v>75</v>
      </c>
      <c r="C137" s="56" t="s">
        <v>76</v>
      </c>
      <c r="D137" s="73"/>
    </row>
    <row r="138" spans="2:4" ht="24" customHeight="1">
      <c r="B138" s="37" t="s">
        <v>77</v>
      </c>
      <c r="C138" s="56" t="s">
        <v>78</v>
      </c>
      <c r="D138" s="73"/>
    </row>
    <row r="139" spans="2:4" ht="24" customHeight="1">
      <c r="B139" s="38" t="s">
        <v>79</v>
      </c>
      <c r="C139" s="39"/>
      <c r="D139" s="74"/>
    </row>
    <row r="140" spans="2:4">
      <c r="B140" s="64" t="s">
        <v>80</v>
      </c>
      <c r="C140" s="65"/>
      <c r="D140" s="66"/>
    </row>
    <row r="141" spans="2:4">
      <c r="B141" s="40"/>
      <c r="C141" s="40"/>
      <c r="D141" s="40"/>
    </row>
    <row r="142" spans="2:4">
      <c r="B142" s="40"/>
      <c r="C142" s="40"/>
      <c r="D142" s="40"/>
    </row>
    <row r="143" spans="2:4">
      <c r="B143" s="40"/>
      <c r="C143" s="40"/>
      <c r="D143" s="40"/>
    </row>
    <row r="144" spans="2:4">
      <c r="B144" s="40"/>
      <c r="C144" s="40"/>
      <c r="D144" s="40"/>
    </row>
    <row r="145" spans="2:4">
      <c r="B145" s="40"/>
      <c r="C145" s="40"/>
      <c r="D145" s="40"/>
    </row>
    <row r="146" spans="2:4">
      <c r="B146" s="64" t="s">
        <v>81</v>
      </c>
      <c r="C146" s="65"/>
      <c r="D146" s="66"/>
    </row>
    <row r="147" spans="2:4">
      <c r="B147" s="40"/>
      <c r="C147" s="40"/>
      <c r="D147" s="40"/>
    </row>
    <row r="148" spans="2:4">
      <c r="B148" s="40"/>
      <c r="C148" s="40"/>
      <c r="D148" s="40"/>
    </row>
    <row r="149" spans="2:4">
      <c r="B149" s="40"/>
      <c r="C149" s="40"/>
      <c r="D149" s="40"/>
    </row>
    <row r="150" spans="2:4">
      <c r="B150" s="40"/>
      <c r="C150" s="40"/>
      <c r="D150" s="40"/>
    </row>
  </sheetData>
  <protectedRanges>
    <protectedRange sqref="B15:F15 F27:F31 D19:F23 D27:D31" name="Range1"/>
  </protectedRanges>
  <mergeCells count="14">
    <mergeCell ref="B100:C100"/>
    <mergeCell ref="B135:D135"/>
    <mergeCell ref="A11:G11"/>
    <mergeCell ref="B146:D146"/>
    <mergeCell ref="A112:H112"/>
    <mergeCell ref="B34:C34"/>
    <mergeCell ref="B35:C35"/>
    <mergeCell ref="B38:C38"/>
    <mergeCell ref="B39:C39"/>
    <mergeCell ref="B134:D134"/>
    <mergeCell ref="D136:D139"/>
    <mergeCell ref="B140:D140"/>
    <mergeCell ref="B88:C88"/>
    <mergeCell ref="A70:G70"/>
  </mergeCells>
  <dataValidations count="4">
    <dataValidation type="list" allowBlank="1" showInputMessage="1" showErrorMessage="1" sqref="E15 E19:E23 B43:B47" xr:uid="{CFF2DA43-2D7C-4200-A56E-074DEDF05D67}">
      <formula1>Current_Appt</formula1>
    </dataValidation>
    <dataValidation type="list" allowBlank="1" showInputMessage="1" showErrorMessage="1" sqref="C43:C47" xr:uid="{42E7D28C-F57B-423F-A1B2-6421C3B6F902}">
      <formula1>PA_RA</formula1>
    </dataValidation>
    <dataValidation type="list" allowBlank="1" showInputMessage="1" showErrorMessage="1" sqref="G43:G47" xr:uid="{8A84FE3A-03A2-4DD7-A03D-E55AB04D2465}">
      <formula1>Y_N</formula1>
    </dataValidation>
    <dataValidation type="list" allowBlank="1" showInputMessage="1" showErrorMessage="1" sqref="H43:H47" xr:uid="{5BD4A57F-3E17-4AE1-9A11-3EFEBB5549A4}">
      <formula1>Semesters</formula1>
    </dataValidation>
  </dataValidations>
  <pageMargins left="0.25" right="0.25" top="0.5" bottom="0.5" header="0.3" footer="0.3"/>
  <pageSetup scale="81" orientation="portrait" horizontalDpi="1200" verticalDpi="1200" r:id="rId1"/>
  <rowBreaks count="1" manualBreakCount="1">
    <brk id="32"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86DE8-30D9-4F17-9838-E801A416290E}">
  <dimension ref="A1:L4"/>
  <sheetViews>
    <sheetView workbookViewId="0">
      <selection activeCell="F36" sqref="F36"/>
    </sheetView>
  </sheetViews>
  <sheetFormatPr defaultRowHeight="15"/>
  <sheetData>
    <row r="1" spans="1:12">
      <c r="A1" t="s">
        <v>10</v>
      </c>
      <c r="C1" t="s">
        <v>10</v>
      </c>
      <c r="E1" t="s">
        <v>10</v>
      </c>
      <c r="H1" t="s">
        <v>10</v>
      </c>
      <c r="J1" t="s">
        <v>10</v>
      </c>
      <c r="L1" t="s">
        <v>10</v>
      </c>
    </row>
    <row r="2" spans="1:12">
      <c r="A2" t="s">
        <v>82</v>
      </c>
      <c r="C2" t="s">
        <v>83</v>
      </c>
      <c r="E2" t="s">
        <v>84</v>
      </c>
      <c r="H2">
        <v>1</v>
      </c>
      <c r="J2" t="s">
        <v>85</v>
      </c>
      <c r="L2" t="s">
        <v>86</v>
      </c>
    </row>
    <row r="3" spans="1:12">
      <c r="A3" t="s">
        <v>87</v>
      </c>
      <c r="C3" t="s">
        <v>88</v>
      </c>
      <c r="E3" t="s">
        <v>89</v>
      </c>
      <c r="H3">
        <v>2</v>
      </c>
      <c r="J3" t="s">
        <v>90</v>
      </c>
      <c r="L3" t="s">
        <v>91</v>
      </c>
    </row>
    <row r="4" spans="1:12">
      <c r="L4"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WIPPERFURTH, JESSICA R</dc:creator>
  <cp:keywords/>
  <dc:description/>
  <cp:lastModifiedBy>ABRAM BECKER</cp:lastModifiedBy>
  <cp:revision/>
  <dcterms:created xsi:type="dcterms:W3CDTF">2015-06-29T18:52:54Z</dcterms:created>
  <dcterms:modified xsi:type="dcterms:W3CDTF">2026-04-07T18:16:48Z</dcterms:modified>
  <cp:category/>
  <cp:contentStatus/>
</cp:coreProperties>
</file>