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https://uwprod-my.sharepoint.com/personal/tdalby_wisc_edu/Documents/WEH/Draper-TIFF/"/>
    </mc:Choice>
  </mc:AlternateContent>
  <xr:revisionPtr revIDLastSave="0" documentId="8_{0EF254A9-2F17-4634-B8C2-11C54B45B419}" xr6:coauthVersionLast="47" xr6:coauthVersionMax="47" xr10:uidLastSave="{00000000-0000-0000-0000-000000000000}"/>
  <bookViews>
    <workbookView xWindow="28680" yWindow="-105" windowWidth="29040" windowHeight="15720" xr2:uid="{6FF3DCAA-25D4-4407-A747-C76B4D595896}"/>
  </bookViews>
  <sheets>
    <sheet name="Section A" sheetId="1" r:id="rId1"/>
    <sheet name="Section B" sheetId="3" r:id="rId2"/>
    <sheet name="Pick LIsts" sheetId="2" state="hidden" r:id="rId3"/>
  </sheets>
  <definedNames>
    <definedName name="Current_Appt">'Pick LIsts'!$C$1:$C$3</definedName>
    <definedName name="PA_RA">'Pick LIsts'!$E$1:$E$3</definedName>
    <definedName name="Pick_List">'Pick LIsts'!$E$1:$E$3</definedName>
    <definedName name="_xlnm.Print_Area" localSheetId="0">'Section A'!$A$1:$I$119</definedName>
    <definedName name="_xlnm.Print_Titles" localSheetId="0">'Section A'!$1:$1</definedName>
    <definedName name="Semesters">'Pick LIsts'!$H$1:$H$3</definedName>
    <definedName name="Source">'Pick LIsts'!$J$1:$J$3</definedName>
    <definedName name="Term__Academic_or_Annual">'Pick LIsts'!$C$1:$C$3</definedName>
    <definedName name="UW_MIR_EXT">'Pick LIsts'!$L$1:$L$4</definedName>
    <definedName name="Y_N">'Pick LIsts'!$A$1:$A$3</definedName>
  </definedNames>
  <calcPr calcId="191029" fullCalcOnLoad="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70" i="1" l="1"/>
  <c r="G61" i="1"/>
  <c r="F70" i="1"/>
  <c r="D69" i="1"/>
  <c r="F69" i="1"/>
  <c r="G95" i="1"/>
  <c r="G52" i="1"/>
  <c r="D71" i="1"/>
  <c r="F71" i="1"/>
  <c r="G43" i="1"/>
  <c r="I37" i="1"/>
  <c r="I38" i="1"/>
  <c r="I39" i="1"/>
  <c r="I40" i="1"/>
  <c r="I41" i="1"/>
  <c r="G44" i="1"/>
  <c r="G34" i="1"/>
  <c r="D68" i="1"/>
  <c r="F68" i="1"/>
  <c r="G30" i="1"/>
  <c r="D67" i="1"/>
  <c r="F67" i="1"/>
  <c r="G21" i="1"/>
  <c r="G22" i="1"/>
  <c r="G23" i="1"/>
  <c r="G24" i="1"/>
  <c r="G25" i="1"/>
  <c r="G26" i="1"/>
  <c r="D66" i="1"/>
  <c r="F66" i="1"/>
  <c r="G13" i="1"/>
  <c r="G14" i="1"/>
  <c r="G15" i="1"/>
  <c r="G16" i="1"/>
  <c r="G17" i="1"/>
  <c r="G18" i="1"/>
  <c r="D65" i="1"/>
  <c r="F65" i="1"/>
  <c r="G9" i="1"/>
  <c r="G10" i="1"/>
  <c r="D64" i="1"/>
  <c r="F64" i="1"/>
  <c r="B87" i="1"/>
  <c r="G88" i="1"/>
  <c r="G42" i="1"/>
  <c r="F38" i="1"/>
  <c r="F39" i="1"/>
  <c r="F40" i="1"/>
  <c r="F41" i="1"/>
  <c r="F37" i="1"/>
  <c r="G72" i="1"/>
  <c r="G97" i="1"/>
</calcChain>
</file>

<file path=xl/sharedStrings.xml><?xml version="1.0" encoding="utf-8"?>
<sst xmlns="http://schemas.openxmlformats.org/spreadsheetml/2006/main" count="140" uniqueCount="86">
  <si>
    <t>LTE's</t>
  </si>
  <si>
    <t>Equipment</t>
  </si>
  <si>
    <t>Yes</t>
  </si>
  <si>
    <t>No</t>
  </si>
  <si>
    <t>Pick One</t>
  </si>
  <si>
    <t>Current Appointment</t>
  </si>
  <si>
    <t>Academic</t>
  </si>
  <si>
    <t>Annual</t>
  </si>
  <si>
    <t>Title</t>
  </si>
  <si>
    <t>Requested Salary</t>
  </si>
  <si>
    <t>Name</t>
  </si>
  <si>
    <t>Number of Months</t>
  </si>
  <si>
    <t>% Time</t>
  </si>
  <si>
    <t>Project Assistant</t>
  </si>
  <si>
    <t>Research Assistant</t>
  </si>
  <si>
    <t>Total RA/PA Requested Salary</t>
  </si>
  <si>
    <t>Description</t>
  </si>
  <si>
    <t>Proposed Use</t>
  </si>
  <si>
    <t>Requested Amount</t>
  </si>
  <si>
    <t>Total Value</t>
  </si>
  <si>
    <t>Total Faculty Salaries</t>
  </si>
  <si>
    <t>Period                   (MM/YY - MM/YY)</t>
  </si>
  <si>
    <t>Number of months of support requested</t>
  </si>
  <si>
    <t>Total Student Hourly Salaries:</t>
  </si>
  <si>
    <t>Total Academic Staff Salaries:</t>
  </si>
  <si>
    <t>Total Co-Investigator Salaries:</t>
  </si>
  <si>
    <t>Total PI Salaries:</t>
  </si>
  <si>
    <t>Total Project Assistant Salaries:</t>
  </si>
  <si>
    <t>Total Research Assistant Salaries:</t>
  </si>
  <si>
    <t>Total LTE's Salaries:</t>
  </si>
  <si>
    <t>Term (Academic or Annual)</t>
  </si>
  <si>
    <t>Supplies and Expenses</t>
  </si>
  <si>
    <t>Total Equipment:</t>
  </si>
  <si>
    <t>Total Supplies and Expenses:</t>
  </si>
  <si>
    <t>Co-Investigator Salary</t>
  </si>
  <si>
    <t>Academic Staff Salary</t>
  </si>
  <si>
    <t>Research Assistants and Project Assistants Salary</t>
  </si>
  <si>
    <t>Student Hourly Help</t>
  </si>
  <si>
    <t>Tuition Remission</t>
  </si>
  <si>
    <t>Total Number of Semesters for Tuition Remission</t>
  </si>
  <si>
    <t>Tuition Remission Requested</t>
  </si>
  <si>
    <t>Total Tuition:</t>
  </si>
  <si>
    <t>Student Hourly Request  - UW/MIR</t>
  </si>
  <si>
    <t>UW/MIR</t>
  </si>
  <si>
    <t>Extension</t>
  </si>
  <si>
    <t>Total requested LTE amount - UW/MIR</t>
  </si>
  <si>
    <t>MIR</t>
  </si>
  <si>
    <t>UW</t>
  </si>
  <si>
    <t>Total Project Costs:</t>
  </si>
  <si>
    <t>Type (RA or PA)</t>
  </si>
  <si>
    <t>% Time Appointment</t>
  </si>
  <si>
    <t>PI, Co-I, and Academic Staff Salaries</t>
  </si>
  <si>
    <t>Investigator Salary</t>
  </si>
  <si>
    <t>Source</t>
  </si>
  <si>
    <t>Name of Individual:</t>
  </si>
  <si>
    <t>For all active and pending support, please provide the following information:</t>
  </si>
  <si>
    <t>Project Number (Principal Investigator)</t>
  </si>
  <si>
    <t>Title of Project (or Subproject)</t>
  </si>
  <si>
    <t xml:space="preserve">The major goals of this project are… </t>
  </si>
  <si>
    <t>Date of Approved/Proposed Project</t>
  </si>
  <si>
    <t>Annual Direct Costs</t>
  </si>
  <si>
    <t>Person Months</t>
  </si>
  <si>
    <t>Active Awards:</t>
  </si>
  <si>
    <t>Pending Awards:</t>
  </si>
  <si>
    <t>$</t>
  </si>
  <si>
    <t>Total requested Supplies and Expenses(detailed list of items and cost for each item)</t>
  </si>
  <si>
    <t>Cost</t>
  </si>
  <si>
    <t xml:space="preserve">Fringe Benefits </t>
  </si>
  <si>
    <t>Total PI Salary:</t>
  </si>
  <si>
    <t>Total LTE Salaries</t>
  </si>
  <si>
    <t>Total PA and RA Salaries:</t>
  </si>
  <si>
    <t>Total Fringe Benefits:</t>
  </si>
  <si>
    <r>
      <t xml:space="preserve">Draper TIF BUDGET FORM SECTION B- </t>
    </r>
    <r>
      <rPr>
        <i/>
        <sz val="12"/>
        <color indexed="8"/>
        <rFont val="Times New Roman"/>
        <family val="1"/>
      </rPr>
      <t>Please complete the highlighted cells.</t>
    </r>
  </si>
  <si>
    <r>
      <t xml:space="preserve">Draper TIF BUDGET FORM SECTION A- </t>
    </r>
    <r>
      <rPr>
        <i/>
        <sz val="12"/>
        <color indexed="8"/>
        <rFont val="Times New Roman"/>
        <family val="1"/>
      </rPr>
      <t>Please complete the highlighted cells.</t>
    </r>
  </si>
  <si>
    <t>Personnel</t>
  </si>
  <si>
    <t>Budget Justification Narrative (Briefly, explain supplies and expenses and equipment request and anything else that may be pertinent)</t>
  </si>
  <si>
    <t>Total Research Associates Salaries</t>
  </si>
  <si>
    <t>Total Post Doc Salaries:</t>
  </si>
  <si>
    <r>
      <rPr>
        <b/>
        <i/>
        <sz val="10"/>
        <color indexed="8"/>
        <rFont val="Times New Roman"/>
        <family val="1"/>
      </rPr>
      <t>NOTES</t>
    </r>
    <r>
      <rPr>
        <i/>
        <sz val="10"/>
        <color indexed="8"/>
        <rFont val="Times New Roman"/>
        <family val="1"/>
      </rPr>
      <t>: Automatically calculated. You will need to edit/remove Salaries for Post Doc and Research Associates.</t>
    </r>
  </si>
  <si>
    <t>Postdoctoral Fellows</t>
  </si>
  <si>
    <t>Research Associates Salaries</t>
  </si>
  <si>
    <t>Total Research Associate Salaries:</t>
  </si>
  <si>
    <t>Total Post Docs Salaries:</t>
  </si>
  <si>
    <t>Total Academic Staff Salaries</t>
  </si>
  <si>
    <r>
      <rPr>
        <b/>
        <i/>
        <sz val="10"/>
        <color indexed="8"/>
        <rFont val="Times New Roman"/>
        <family val="1"/>
      </rPr>
      <t>NOTES</t>
    </r>
    <r>
      <rPr>
        <i/>
        <sz val="10"/>
        <color indexed="8"/>
        <rFont val="Times New Roman"/>
        <family val="1"/>
      </rPr>
      <t>: Draper TIF awards are funded on 135 accounts which means that any salary awarded will have fringe benefits charged to this fund.                                                             The budget may include faculty salary for summer salary support only. Faculty with 12 month appointments are not eligible for faculty salary support.                                            Please include any known pay plan increase in salary that would occur during the award.
If there are any unknown pay plan increases during the award period, the increase will be automatically added to your award amount and covered by WEH, up to the maximum award amount of $50,000.</t>
    </r>
  </si>
  <si>
    <t>FY2027 Full Time Salary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</si>
</sst>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6" formatCode="&quot;$&quot;#,##0_);[Red]\(&quot;$&quot;#,##0\)"/>
    <numFmt numFmtId="44" formatCode="_(&quot;$&quot;* #,##0.00_);_(&quot;$&quot;* \(#,##0.00\);_(&quot;$&quot;* &quot;-&quot;??_);_(@_)"/>
    <numFmt numFmtId="164" formatCode="_(&quot;$&quot;* #,##0.000_);_(&quot;$&quot;* \(#,##0.000\);_(&quot;$&quot;* &quot;-&quot;???_);_(@_)"/>
    <numFmt numFmtId="165" formatCode="mm/yy\ \-\ mm/yy"/>
    <numFmt numFmtId="166" formatCode="0.0%"/>
  </numFmts>
  <fonts count="16">
    <font>
      <sz val="11"/>
      <color theme="1"/>
      <name val="Calibri"/>
      <family val="2"/>
      <scheme val="minor"/>
    </font>
    <font>
      <i/>
      <sz val="10"/>
      <color indexed="8"/>
      <name val="Times New Roman"/>
      <family val="1"/>
    </font>
    <font>
      <b/>
      <i/>
      <sz val="10"/>
      <color indexed="8"/>
      <name val="Times New Roman"/>
      <family val="1"/>
    </font>
    <font>
      <i/>
      <sz val="12"/>
      <color indexed="8"/>
      <name val="Times New Roman"/>
      <family val="1"/>
    </font>
    <font>
      <sz val="11"/>
      <color theme="1"/>
      <name val="Calibri"/>
      <family val="2"/>
      <scheme val="minor"/>
    </font>
    <font>
      <b/>
      <sz val="12"/>
      <color theme="1"/>
      <name val="Times New Roman"/>
      <family val="1"/>
    </font>
    <font>
      <sz val="11"/>
      <color theme="1"/>
      <name val="Times New Roman"/>
      <family val="1"/>
    </font>
    <font>
      <i/>
      <sz val="11"/>
      <color theme="1"/>
      <name val="Times New Roman"/>
      <family val="1"/>
    </font>
    <font>
      <b/>
      <sz val="11"/>
      <color theme="1"/>
      <name val="Times New Roman"/>
      <family val="1"/>
    </font>
    <font>
      <b/>
      <i/>
      <sz val="11"/>
      <color theme="1"/>
      <name val="Times New Roman"/>
      <family val="1"/>
    </font>
    <font>
      <sz val="10"/>
      <color theme="1"/>
      <name val="Times New Roman"/>
      <family val="1"/>
    </font>
    <font>
      <i/>
      <sz val="10"/>
      <color theme="1"/>
      <name val="Times New Roman"/>
      <family val="1"/>
    </font>
    <font>
      <sz val="11"/>
      <color theme="1"/>
      <name val="Palatino"/>
    </font>
    <font>
      <b/>
      <i/>
      <sz val="11"/>
      <color theme="1"/>
      <name val="Calibri"/>
      <family val="2"/>
      <scheme val="minor"/>
    </font>
    <font>
      <b/>
      <sz val="16"/>
      <color theme="1"/>
      <name val="Times New Roman"/>
      <family val="1"/>
    </font>
    <font>
      <sz val="11"/>
      <color theme="1"/>
      <name val="Calibri"/>
      <family val="2"/>
    </font>
  </fonts>
  <fills count="3">
    <fill>
      <patternFill patternType="none"/>
    </fill>
    <fill>
      <patternFill patternType="gray125"/>
    </fill>
    <fill>
      <patternFill patternType="solid">
        <fgColor theme="9" tint="0.79998168889431442"/>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3">
    <xf numFmtId="0" fontId="0" fillId="0" borderId="0"/>
    <xf numFmtId="44" fontId="4" fillId="0" borderId="0" applyFont="0" applyFill="0" applyBorder="0" applyAlignment="0" applyProtection="0"/>
    <xf numFmtId="9" fontId="4" fillId="0" borderId="0" applyFont="0" applyFill="0" applyBorder="0" applyAlignment="0" applyProtection="0"/>
  </cellStyleXfs>
  <cellXfs count="79">
    <xf numFmtId="0" fontId="0" fillId="0" borderId="0" xfId="0"/>
    <xf numFmtId="0" fontId="5" fillId="0" borderId="0" xfId="0" applyFont="1"/>
    <xf numFmtId="0" fontId="6" fillId="0" borderId="0" xfId="0" applyFont="1"/>
    <xf numFmtId="0" fontId="7" fillId="0" borderId="0" xfId="0" applyFont="1"/>
    <xf numFmtId="0" fontId="8" fillId="0" borderId="0" xfId="0" applyFont="1"/>
    <xf numFmtId="0" fontId="6" fillId="0" borderId="1" xfId="0" applyFont="1" applyBorder="1" applyAlignment="1">
      <alignment wrapText="1"/>
    </xf>
    <xf numFmtId="0" fontId="6" fillId="2" borderId="1" xfId="0" applyFont="1" applyFill="1" applyBorder="1" applyAlignment="1" applyProtection="1">
      <alignment wrapText="1"/>
      <protection locked="0"/>
    </xf>
    <xf numFmtId="44" fontId="6" fillId="2" borderId="1" xfId="1" applyNumberFormat="1" applyFont="1" applyFill="1" applyBorder="1" applyProtection="1">
      <protection locked="0"/>
    </xf>
    <xf numFmtId="0" fontId="6" fillId="2" borderId="1" xfId="0" applyFont="1" applyFill="1" applyBorder="1" applyProtection="1">
      <protection locked="0"/>
    </xf>
    <xf numFmtId="4" fontId="6" fillId="2" borderId="1" xfId="0" applyNumberFormat="1" applyFont="1" applyFill="1" applyBorder="1" applyProtection="1">
      <protection locked="0"/>
    </xf>
    <xf numFmtId="44" fontId="6" fillId="0" borderId="1" xfId="1" applyFont="1" applyFill="1" applyBorder="1"/>
    <xf numFmtId="0" fontId="9" fillId="0" borderId="0" xfId="0" applyFont="1" applyAlignment="1">
      <alignment horizontal="right"/>
    </xf>
    <xf numFmtId="9" fontId="6" fillId="2" borderId="1" xfId="2" applyFont="1" applyFill="1" applyBorder="1" applyProtection="1">
      <protection locked="0"/>
    </xf>
    <xf numFmtId="0" fontId="7" fillId="0" borderId="0" xfId="0" applyFont="1" applyAlignment="1">
      <alignment horizontal="right"/>
    </xf>
    <xf numFmtId="44" fontId="7" fillId="0" borderId="0" xfId="0" applyNumberFormat="1" applyFont="1"/>
    <xf numFmtId="44" fontId="6" fillId="0" borderId="0" xfId="0" applyNumberFormat="1" applyFont="1" applyBorder="1" applyAlignment="1">
      <alignment horizontal="center" wrapText="1"/>
    </xf>
    <xf numFmtId="44" fontId="6" fillId="0" borderId="0" xfId="0" applyNumberFormat="1" applyFont="1" applyFill="1" applyBorder="1" applyAlignment="1">
      <alignment horizontal="center" wrapText="1"/>
    </xf>
    <xf numFmtId="10" fontId="6" fillId="2" borderId="1" xfId="2" applyNumberFormat="1" applyFont="1" applyFill="1" applyBorder="1" applyProtection="1">
      <protection locked="0"/>
    </xf>
    <xf numFmtId="0" fontId="6" fillId="0" borderId="0" xfId="0" applyFont="1" applyFill="1"/>
    <xf numFmtId="0" fontId="6" fillId="0" borderId="0" xfId="0" applyFont="1" applyFill="1" applyBorder="1"/>
    <xf numFmtId="4" fontId="6" fillId="0" borderId="0" xfId="0" applyNumberFormat="1" applyFont="1" applyFill="1" applyBorder="1"/>
    <xf numFmtId="44" fontId="6" fillId="0" borderId="0" xfId="0" applyNumberFormat="1" applyFont="1" applyFill="1" applyBorder="1"/>
    <xf numFmtId="165" fontId="6" fillId="2" borderId="1" xfId="0" applyNumberFormat="1" applyFont="1" applyFill="1" applyBorder="1" applyProtection="1">
      <protection locked="0"/>
    </xf>
    <xf numFmtId="44" fontId="6" fillId="0" borderId="0" xfId="1" applyNumberFormat="1" applyFont="1" applyBorder="1"/>
    <xf numFmtId="0" fontId="6" fillId="0" borderId="0" xfId="0" applyFont="1" applyBorder="1" applyAlignment="1">
      <alignment wrapText="1"/>
    </xf>
    <xf numFmtId="44" fontId="6" fillId="2" borderId="1" xfId="1" applyFont="1" applyFill="1" applyBorder="1" applyProtection="1">
      <protection locked="0"/>
    </xf>
    <xf numFmtId="49" fontId="6" fillId="2" borderId="1" xfId="0" applyNumberFormat="1" applyFont="1" applyFill="1" applyBorder="1" applyAlignment="1" applyProtection="1">
      <alignment wrapText="1"/>
      <protection locked="0"/>
    </xf>
    <xf numFmtId="44" fontId="8" fillId="0" borderId="0" xfId="0" applyNumberFormat="1" applyFont="1" applyFill="1" applyBorder="1"/>
    <xf numFmtId="0" fontId="8" fillId="0" borderId="0" xfId="0" applyFont="1" applyAlignment="1">
      <alignment horizontal="right"/>
    </xf>
    <xf numFmtId="44" fontId="8" fillId="0" borderId="1" xfId="0" applyNumberFormat="1" applyFont="1" applyFill="1" applyBorder="1"/>
    <xf numFmtId="0" fontId="10" fillId="0" borderId="0" xfId="0" applyFont="1"/>
    <xf numFmtId="0" fontId="9" fillId="0" borderId="2" xfId="0" applyFont="1" applyBorder="1" applyAlignment="1">
      <alignment horizontal="right"/>
    </xf>
    <xf numFmtId="44" fontId="9" fillId="0" borderId="2" xfId="0" applyNumberFormat="1" applyFont="1" applyBorder="1"/>
    <xf numFmtId="44" fontId="9" fillId="0" borderId="2" xfId="0" applyNumberFormat="1" applyFont="1" applyFill="1" applyBorder="1"/>
    <xf numFmtId="44" fontId="9" fillId="0" borderId="0" xfId="0" applyNumberFormat="1" applyFont="1" applyFill="1" applyBorder="1"/>
    <xf numFmtId="44" fontId="9" fillId="0" borderId="2" xfId="1" applyFont="1" applyBorder="1"/>
    <xf numFmtId="0" fontId="11" fillId="0" borderId="0" xfId="0" applyFont="1" applyAlignment="1">
      <alignment vertical="top" wrapText="1"/>
    </xf>
    <xf numFmtId="0" fontId="10" fillId="0" borderId="0" xfId="0" applyFont="1" applyAlignment="1">
      <alignment vertical="top" wrapText="1"/>
    </xf>
    <xf numFmtId="0" fontId="6" fillId="2" borderId="3" xfId="0" applyFont="1" applyFill="1" applyBorder="1" applyAlignment="1">
      <alignment horizontal="center" wrapText="1"/>
    </xf>
    <xf numFmtId="0" fontId="12" fillId="0" borderId="1" xfId="0" applyFont="1" applyBorder="1" applyAlignment="1">
      <alignment vertical="center" wrapText="1"/>
    </xf>
    <xf numFmtId="0" fontId="12" fillId="2" borderId="4" xfId="0" applyFont="1" applyFill="1" applyBorder="1" applyAlignment="1">
      <alignment vertical="center" wrapText="1"/>
    </xf>
    <xf numFmtId="0" fontId="12" fillId="2" borderId="5" xfId="0" applyFont="1" applyFill="1" applyBorder="1" applyAlignment="1">
      <alignment vertical="center" wrapText="1"/>
    </xf>
    <xf numFmtId="0" fontId="12" fillId="2" borderId="6" xfId="0" applyFont="1" applyFill="1" applyBorder="1" applyAlignment="1">
      <alignment vertical="center" wrapText="1"/>
    </xf>
    <xf numFmtId="0" fontId="12" fillId="2" borderId="7" xfId="0" applyFont="1" applyFill="1" applyBorder="1" applyAlignment="1">
      <alignment vertical="center" wrapText="1"/>
    </xf>
    <xf numFmtId="0" fontId="0" fillId="2" borderId="8" xfId="0" applyFont="1" applyFill="1" applyBorder="1" applyAlignment="1">
      <alignment vertical="top" wrapText="1"/>
    </xf>
    <xf numFmtId="0" fontId="6" fillId="2" borderId="9" xfId="0" applyFont="1" applyFill="1" applyBorder="1"/>
    <xf numFmtId="6" fontId="6" fillId="2" borderId="3" xfId="0" applyNumberFormat="1" applyFont="1" applyFill="1" applyBorder="1" applyAlignment="1">
      <alignment horizontal="center" wrapText="1"/>
    </xf>
    <xf numFmtId="0" fontId="6" fillId="2" borderId="1" xfId="0" applyFont="1" applyFill="1" applyBorder="1" applyAlignment="1">
      <alignment horizontal="center" wrapText="1"/>
    </xf>
    <xf numFmtId="0" fontId="6" fillId="0" borderId="10" xfId="0" applyFont="1" applyBorder="1" applyAlignment="1">
      <alignment horizontal="center" wrapText="1"/>
    </xf>
    <xf numFmtId="0" fontId="6" fillId="0" borderId="3" xfId="0" applyFont="1" applyBorder="1" applyAlignment="1">
      <alignment horizontal="center" wrapText="1"/>
    </xf>
    <xf numFmtId="0" fontId="0" fillId="0" borderId="10" xfId="0" applyBorder="1"/>
    <xf numFmtId="0" fontId="0" fillId="0" borderId="3" xfId="0" applyBorder="1"/>
    <xf numFmtId="44" fontId="0" fillId="0" borderId="1" xfId="0" applyNumberFormat="1" applyFill="1" applyBorder="1"/>
    <xf numFmtId="164" fontId="0" fillId="0" borderId="1" xfId="0" applyNumberFormat="1" applyFill="1" applyBorder="1"/>
    <xf numFmtId="0" fontId="0" fillId="0" borderId="10" xfId="0" quotePrefix="1" applyBorder="1"/>
    <xf numFmtId="0" fontId="13" fillId="0" borderId="0" xfId="0" applyFont="1" applyAlignment="1">
      <alignment horizontal="right"/>
    </xf>
    <xf numFmtId="0" fontId="14" fillId="0" borderId="0" xfId="0" applyFont="1"/>
    <xf numFmtId="44" fontId="9" fillId="0" borderId="0" xfId="0" applyNumberFormat="1" applyFont="1" applyBorder="1"/>
    <xf numFmtId="0" fontId="5" fillId="0" borderId="2" xfId="0" applyFont="1" applyBorder="1"/>
    <xf numFmtId="6" fontId="9" fillId="0" borderId="2" xfId="0" applyNumberFormat="1" applyFont="1" applyBorder="1"/>
    <xf numFmtId="166" fontId="0" fillId="0" borderId="1" xfId="0" applyNumberFormat="1" applyFill="1" applyBorder="1" applyAlignment="1">
      <alignment horizontal="center"/>
    </xf>
    <xf numFmtId="0" fontId="0" fillId="0" borderId="10" xfId="0" applyFont="1" applyBorder="1"/>
    <xf numFmtId="166" fontId="15" fillId="0" borderId="0" xfId="0" applyNumberFormat="1" applyFont="1" applyAlignment="1">
      <alignment horizontal="center"/>
    </xf>
    <xf numFmtId="0" fontId="6" fillId="0" borderId="1" xfId="0" applyFont="1" applyBorder="1" applyAlignment="1">
      <alignment horizontal="center" wrapText="1"/>
    </xf>
    <xf numFmtId="44" fontId="6" fillId="2" borderId="1" xfId="0" applyNumberFormat="1" applyFont="1" applyFill="1" applyBorder="1" applyAlignment="1" applyProtection="1">
      <alignment horizontal="center" wrapText="1"/>
      <protection locked="0"/>
    </xf>
    <xf numFmtId="0" fontId="1" fillId="0" borderId="11" xfId="0" applyFont="1" applyBorder="1" applyAlignment="1">
      <alignment horizontal="left" vertical="top" wrapText="1"/>
    </xf>
    <xf numFmtId="0" fontId="1" fillId="0" borderId="10" xfId="0" applyFont="1" applyBorder="1" applyAlignment="1">
      <alignment vertical="top" wrapText="1"/>
    </xf>
    <xf numFmtId="0" fontId="10" fillId="0" borderId="11" xfId="0" applyFont="1" applyBorder="1" applyAlignment="1">
      <alignment vertical="top" wrapText="1"/>
    </xf>
    <xf numFmtId="0" fontId="10" fillId="0" borderId="3" xfId="0" applyFont="1" applyBorder="1" applyAlignment="1">
      <alignment vertical="top" wrapText="1"/>
    </xf>
    <xf numFmtId="0" fontId="6" fillId="0" borderId="10" xfId="0" applyFont="1" applyBorder="1" applyAlignment="1">
      <alignment horizontal="center" wrapText="1"/>
    </xf>
    <xf numFmtId="0" fontId="6" fillId="0" borderId="3" xfId="0" applyFont="1" applyBorder="1" applyAlignment="1">
      <alignment horizontal="center" wrapText="1"/>
    </xf>
    <xf numFmtId="6" fontId="6" fillId="2" borderId="10" xfId="0" applyNumberFormat="1" applyFont="1" applyFill="1" applyBorder="1" applyAlignment="1" applyProtection="1">
      <alignment horizontal="center" wrapText="1"/>
      <protection locked="0"/>
    </xf>
    <xf numFmtId="44" fontId="6" fillId="2" borderId="3" xfId="0" applyNumberFormat="1" applyFont="1" applyFill="1" applyBorder="1" applyAlignment="1" applyProtection="1">
      <alignment horizontal="center" wrapText="1"/>
      <protection locked="0"/>
    </xf>
    <xf numFmtId="44" fontId="6" fillId="2" borderId="10" xfId="0" applyNumberFormat="1" applyFont="1" applyFill="1" applyBorder="1" applyAlignment="1" applyProtection="1">
      <alignment horizontal="center" wrapText="1"/>
      <protection locked="0"/>
    </xf>
    <xf numFmtId="0" fontId="12" fillId="2" borderId="1" xfId="0" applyFont="1" applyFill="1" applyBorder="1" applyAlignment="1">
      <alignment vertical="center" wrapText="1"/>
    </xf>
    <xf numFmtId="0" fontId="12" fillId="2" borderId="9" xfId="0" applyFont="1" applyFill="1" applyBorder="1" applyAlignment="1">
      <alignment horizontal="center" vertical="center" wrapText="1"/>
    </xf>
    <xf numFmtId="0" fontId="12" fillId="2" borderId="1" xfId="0" applyFont="1" applyFill="1" applyBorder="1" applyAlignment="1">
      <alignment horizontal="center" vertical="center" wrapText="1"/>
    </xf>
    <xf numFmtId="0" fontId="12" fillId="2" borderId="3" xfId="0" applyFont="1" applyFill="1" applyBorder="1" applyAlignment="1">
      <alignment vertical="center" wrapText="1"/>
    </xf>
    <xf numFmtId="0" fontId="12" fillId="2" borderId="8" xfId="0" applyFont="1" applyFill="1" applyBorder="1" applyAlignment="1">
      <alignment vertical="center" wrapText="1"/>
    </xf>
  </cellXfs>
  <cellStyles count="3">
    <cellStyle name="Currency" xfId="1" builtinId="4"/>
    <cellStyle name="Normal" xfId="0" builtinId="0"/>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oneCellAnchor>
    <xdr:from>
      <xdr:col>1</xdr:col>
      <xdr:colOff>0</xdr:colOff>
      <xdr:row>99</xdr:row>
      <xdr:rowOff>34925</xdr:rowOff>
    </xdr:from>
    <xdr:ext cx="9347573" cy="3450993"/>
    <xdr:sp macro="" textlink="">
      <xdr:nvSpPr>
        <xdr:cNvPr id="2" name="TextBox 1">
          <a:extLst>
            <a:ext uri="{FF2B5EF4-FFF2-40B4-BE49-F238E27FC236}">
              <a16:creationId xmlns:a16="http://schemas.microsoft.com/office/drawing/2014/main" id="{55C87FF4-6A96-0575-5DF2-C46C59BF39B3}"/>
            </a:ext>
          </a:extLst>
        </xdr:cNvPr>
        <xdr:cNvSpPr txBox="1"/>
      </xdr:nvSpPr>
      <xdr:spPr>
        <a:xfrm>
          <a:off x="171450" y="20212050"/>
          <a:ext cx="9658350" cy="3543300"/>
        </a:xfrm>
        <a:prstGeom prst="rect">
          <a:avLst/>
        </a:prstGeom>
        <a:solidFill>
          <a:schemeClr val="accent6">
            <a:lumMod val="20000"/>
            <a:lumOff val="80000"/>
          </a:schemeClr>
        </a:solidFill>
        <a:effectLst>
          <a:innerShdw blurRad="114300">
            <a:prstClr val="black"/>
          </a:innerShdw>
        </a:effectLst>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endParaRPr lang="en-US"/>
        </a:p>
      </xdr:txBody>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7FE15B-8E85-435D-824D-82D825F60AF2}">
  <dimension ref="A1:I103"/>
  <sheetViews>
    <sheetView tabSelected="1" zoomScaleNormal="100" workbookViewId="0">
      <selection activeCell="D66" sqref="D66"/>
    </sheetView>
  </sheetViews>
  <sheetFormatPr defaultRowHeight="15"/>
  <cols>
    <col min="1" max="1" width="2.5703125" style="2" customWidth="1"/>
    <col min="2" max="2" width="40.5703125" style="2" bestFit="1" customWidth="1"/>
    <col min="3" max="3" width="32" style="2" bestFit="1" customWidth="1"/>
    <col min="4" max="4" width="13.85546875" style="2" bestFit="1" customWidth="1"/>
    <col min="5" max="5" width="14.28515625" style="2" customWidth="1"/>
    <col min="6" max="6" width="14.7109375" style="2" customWidth="1"/>
    <col min="7" max="7" width="16.7109375" style="2" customWidth="1"/>
    <col min="8" max="8" width="12.28515625" style="2" customWidth="1"/>
    <col min="9" max="9" width="13.85546875" style="2" customWidth="1"/>
    <col min="10" max="10" width="11.7109375" style="2" customWidth="1"/>
    <col min="11" max="16384" width="9.140625" style="2"/>
  </cols>
  <sheetData>
    <row r="1" spans="1:7" ht="15.75">
      <c r="A1" s="1" t="s">
        <v>73</v>
      </c>
    </row>
    <row r="2" spans="1:7" ht="6.75" customHeight="1"/>
    <row r="3" spans="1:7" ht="19.5" customHeight="1">
      <c r="A3" s="56" t="s">
        <v>74</v>
      </c>
    </row>
    <row r="4" spans="1:7" ht="15.75">
      <c r="A4" s="1" t="s">
        <v>51</v>
      </c>
    </row>
    <row r="5" spans="1:7" s="30" customFormat="1" ht="69" customHeight="1">
      <c r="A5" s="66" t="s">
        <v>84</v>
      </c>
      <c r="B5" s="67"/>
      <c r="C5" s="67"/>
      <c r="D5" s="67"/>
      <c r="E5" s="67"/>
      <c r="F5" s="67"/>
      <c r="G5" s="68"/>
    </row>
    <row r="6" spans="1:7" s="30" customFormat="1" ht="7.5" customHeight="1">
      <c r="A6" s="36"/>
      <c r="B6" s="37"/>
      <c r="C6" s="37"/>
      <c r="D6" s="37"/>
      <c r="E6" s="37"/>
      <c r="F6" s="37"/>
      <c r="G6" s="37"/>
    </row>
    <row r="7" spans="1:7" s="30" customFormat="1" ht="15" customHeight="1">
      <c r="A7" s="4" t="s">
        <v>52</v>
      </c>
      <c r="B7" s="37"/>
      <c r="C7" s="37"/>
      <c r="D7" s="37"/>
      <c r="E7" s="37"/>
      <c r="F7" s="37"/>
      <c r="G7" s="37"/>
    </row>
    <row r="8" spans="1:7" ht="46.5" customHeight="1">
      <c r="B8" s="5" t="s">
        <v>8</v>
      </c>
      <c r="C8" s="5" t="s">
        <v>10</v>
      </c>
      <c r="D8" s="5" t="s">
        <v>85</v>
      </c>
      <c r="E8" s="5" t="s">
        <v>5</v>
      </c>
      <c r="F8" s="5" t="s">
        <v>22</v>
      </c>
      <c r="G8" s="5" t="s">
        <v>20</v>
      </c>
    </row>
    <row r="9" spans="1:7">
      <c r="B9" s="6"/>
      <c r="C9" s="6"/>
      <c r="D9" s="7">
        <v>0</v>
      </c>
      <c r="E9" s="8" t="s">
        <v>4</v>
      </c>
      <c r="F9" s="9">
        <v>0</v>
      </c>
      <c r="G9" s="10">
        <f>IF(E9="Academic",D9/9*F9,IF(E9="Annual",D9/12*F9,0))</f>
        <v>0</v>
      </c>
    </row>
    <row r="10" spans="1:7">
      <c r="F10" s="11" t="s">
        <v>26</v>
      </c>
      <c r="G10" s="35">
        <f>G9</f>
        <v>0</v>
      </c>
    </row>
    <row r="11" spans="1:7">
      <c r="A11" s="4" t="s">
        <v>34</v>
      </c>
    </row>
    <row r="12" spans="1:7" ht="60">
      <c r="B12" s="5" t="s">
        <v>8</v>
      </c>
      <c r="C12" s="5" t="s">
        <v>10</v>
      </c>
      <c r="D12" s="5" t="s">
        <v>85</v>
      </c>
      <c r="E12" s="5" t="s">
        <v>5</v>
      </c>
      <c r="F12" s="5" t="s">
        <v>22</v>
      </c>
      <c r="G12" s="5" t="s">
        <v>20</v>
      </c>
    </row>
    <row r="13" spans="1:7">
      <c r="B13" s="6"/>
      <c r="C13" s="6"/>
      <c r="D13" s="7">
        <v>0</v>
      </c>
      <c r="E13" s="8" t="s">
        <v>4</v>
      </c>
      <c r="F13" s="9">
        <v>0</v>
      </c>
      <c r="G13" s="10">
        <f>IF(E13="Academic",D13/9*F13,IF(E13="Annual",D13/12*F13,0))</f>
        <v>0</v>
      </c>
    </row>
    <row r="14" spans="1:7">
      <c r="B14" s="6"/>
      <c r="C14" s="6"/>
      <c r="D14" s="7">
        <v>0</v>
      </c>
      <c r="E14" s="8" t="s">
        <v>4</v>
      </c>
      <c r="F14" s="9">
        <v>0</v>
      </c>
      <c r="G14" s="10">
        <f>IF(E14="Academic",D14/9*F14,IF(E14="Annual",D14/12*F14,0))</f>
        <v>0</v>
      </c>
    </row>
    <row r="15" spans="1:7">
      <c r="B15" s="6"/>
      <c r="C15" s="6"/>
      <c r="D15" s="7">
        <v>0</v>
      </c>
      <c r="E15" s="8" t="s">
        <v>4</v>
      </c>
      <c r="F15" s="9">
        <v>0</v>
      </c>
      <c r="G15" s="10">
        <f>IF(E15="Academic",D15/9*F15,IF(E15="Annual",D15/12*F15,0))</f>
        <v>0</v>
      </c>
    </row>
    <row r="16" spans="1:7">
      <c r="B16" s="6"/>
      <c r="C16" s="6"/>
      <c r="D16" s="7">
        <v>0</v>
      </c>
      <c r="E16" s="8" t="s">
        <v>4</v>
      </c>
      <c r="F16" s="9">
        <v>0</v>
      </c>
      <c r="G16" s="10">
        <f>IF(E16="Academic",D16/9*F16,IF(E16="Annual",D16/12*F16,0))</f>
        <v>0</v>
      </c>
    </row>
    <row r="17" spans="1:8">
      <c r="B17" s="6"/>
      <c r="C17" s="6"/>
      <c r="D17" s="7">
        <v>0</v>
      </c>
      <c r="E17" s="8" t="s">
        <v>4</v>
      </c>
      <c r="F17" s="9">
        <v>0</v>
      </c>
      <c r="G17" s="10">
        <f>IF(E17="Academic",D17/9*F17,IF(E17="Annual",D17/12*F17,0))</f>
        <v>0</v>
      </c>
    </row>
    <row r="18" spans="1:8">
      <c r="E18" s="3"/>
      <c r="F18" s="11" t="s">
        <v>25</v>
      </c>
      <c r="G18" s="32">
        <f>SUM(G13:G17)</f>
        <v>0</v>
      </c>
    </row>
    <row r="19" spans="1:8">
      <c r="A19" s="4" t="s">
        <v>35</v>
      </c>
    </row>
    <row r="20" spans="1:8" ht="60">
      <c r="B20" s="5" t="s">
        <v>8</v>
      </c>
      <c r="C20" s="5" t="s">
        <v>10</v>
      </c>
      <c r="D20" s="5" t="s">
        <v>85</v>
      </c>
      <c r="E20" s="5" t="s">
        <v>50</v>
      </c>
      <c r="F20" s="5" t="s">
        <v>22</v>
      </c>
      <c r="G20" s="5" t="s">
        <v>83</v>
      </c>
    </row>
    <row r="21" spans="1:8">
      <c r="B21" s="6"/>
      <c r="C21" s="6"/>
      <c r="D21" s="7">
        <v>0</v>
      </c>
      <c r="E21" s="12">
        <v>0</v>
      </c>
      <c r="F21" s="9">
        <v>0</v>
      </c>
      <c r="G21" s="10">
        <f>(D21*E21)/12*F21</f>
        <v>0</v>
      </c>
    </row>
    <row r="22" spans="1:8">
      <c r="B22" s="6"/>
      <c r="C22" s="6"/>
      <c r="D22" s="7">
        <v>0</v>
      </c>
      <c r="E22" s="12">
        <v>0</v>
      </c>
      <c r="F22" s="9">
        <v>0</v>
      </c>
      <c r="G22" s="10">
        <f>(D22*E22)/12*F22</f>
        <v>0</v>
      </c>
    </row>
    <row r="23" spans="1:8">
      <c r="B23" s="6"/>
      <c r="C23" s="6"/>
      <c r="D23" s="7">
        <v>0</v>
      </c>
      <c r="E23" s="12">
        <v>0</v>
      </c>
      <c r="F23" s="9">
        <v>0</v>
      </c>
      <c r="G23" s="10">
        <f>(D23*E23)/12*F23</f>
        <v>0</v>
      </c>
    </row>
    <row r="24" spans="1:8">
      <c r="B24" s="6"/>
      <c r="C24" s="6"/>
      <c r="D24" s="7">
        <v>0</v>
      </c>
      <c r="E24" s="12">
        <v>0</v>
      </c>
      <c r="F24" s="9">
        <v>0</v>
      </c>
      <c r="G24" s="10">
        <f>(D24*E24)/12*F24</f>
        <v>0</v>
      </c>
    </row>
    <row r="25" spans="1:8">
      <c r="B25" s="6"/>
      <c r="C25" s="6"/>
      <c r="D25" s="7">
        <v>0</v>
      </c>
      <c r="E25" s="12">
        <v>0</v>
      </c>
      <c r="F25" s="9">
        <v>0</v>
      </c>
      <c r="G25" s="10">
        <f>(D25*E25)/12*F25</f>
        <v>0</v>
      </c>
    </row>
    <row r="26" spans="1:8">
      <c r="E26" s="3"/>
      <c r="F26" s="31" t="s">
        <v>24</v>
      </c>
      <c r="G26" s="32">
        <f>SUM(G21:G25)</f>
        <v>0</v>
      </c>
    </row>
    <row r="27" spans="1:8">
      <c r="A27" s="4" t="s">
        <v>37</v>
      </c>
    </row>
    <row r="28" spans="1:8">
      <c r="B28" s="63" t="s">
        <v>42</v>
      </c>
      <c r="C28" s="63"/>
    </row>
    <row r="29" spans="1:8">
      <c r="B29" s="73">
        <v>0</v>
      </c>
      <c r="C29" s="72"/>
    </row>
    <row r="30" spans="1:8">
      <c r="B30" s="15"/>
      <c r="C30" s="15"/>
      <c r="D30" s="16"/>
      <c r="E30" s="3"/>
      <c r="F30" s="11" t="s">
        <v>23</v>
      </c>
      <c r="G30" s="32">
        <f>B29</f>
        <v>0</v>
      </c>
    </row>
    <row r="31" spans="1:8">
      <c r="A31" s="4" t="s">
        <v>0</v>
      </c>
      <c r="B31" s="15"/>
      <c r="C31" s="15"/>
      <c r="D31" s="16"/>
      <c r="F31" s="3"/>
      <c r="G31" s="13"/>
      <c r="H31" s="14"/>
    </row>
    <row r="32" spans="1:8">
      <c r="B32" s="63" t="s">
        <v>45</v>
      </c>
      <c r="C32" s="63"/>
    </row>
    <row r="33" spans="1:9">
      <c r="B33" s="64">
        <v>0</v>
      </c>
      <c r="C33" s="64"/>
    </row>
    <row r="34" spans="1:9">
      <c r="F34" s="11" t="s">
        <v>29</v>
      </c>
      <c r="G34" s="32">
        <f>B33</f>
        <v>0</v>
      </c>
    </row>
    <row r="35" spans="1:9">
      <c r="A35" s="4" t="s">
        <v>36</v>
      </c>
    </row>
    <row r="36" spans="1:9" ht="45.75" customHeight="1">
      <c r="B36" s="5" t="s">
        <v>30</v>
      </c>
      <c r="C36" s="5" t="s">
        <v>49</v>
      </c>
      <c r="D36" s="5" t="s">
        <v>11</v>
      </c>
      <c r="E36" s="5" t="s">
        <v>12</v>
      </c>
      <c r="F36" s="5" t="s">
        <v>15</v>
      </c>
      <c r="G36" s="5" t="s">
        <v>38</v>
      </c>
      <c r="H36" s="5" t="s">
        <v>39</v>
      </c>
      <c r="I36" s="5" t="s">
        <v>40</v>
      </c>
    </row>
    <row r="37" spans="1:9">
      <c r="B37" s="8" t="s">
        <v>4</v>
      </c>
      <c r="C37" s="8" t="s">
        <v>4</v>
      </c>
      <c r="D37" s="9"/>
      <c r="E37" s="17"/>
      <c r="F37" s="10">
        <f>IF((AND(B37="Academic",C37="Project Assistant")),36700*E37/9*D37,0)+IF((AND(B37="Annual",C37="Project Assistant")),44854*E37/12*D37,0)+IF((AND(B37="Academic",C37="Research Assistant")),36700*E37/9*D37,0)+IF((AND(B37="Annual",C37="Research Assistant")),44854*E37/12*D37,0)</f>
        <v>0</v>
      </c>
      <c r="G37" s="6" t="s">
        <v>4</v>
      </c>
      <c r="H37" s="8"/>
      <c r="I37" s="10">
        <f>IF(G37="Yes",H37*6000,0)</f>
        <v>0</v>
      </c>
    </row>
    <row r="38" spans="1:9">
      <c r="B38" s="8" t="s">
        <v>4</v>
      </c>
      <c r="C38" s="8" t="s">
        <v>4</v>
      </c>
      <c r="D38" s="9"/>
      <c r="E38" s="17"/>
      <c r="F38" s="10">
        <f>IF((AND(B38="Academic",C38="Project Assistant")),36700*E38/9*D38,0)+IF((AND(B38="Annual",C38="Project Assistant")),44854*E38/12*D38,0)+IF((AND(B38="Academic",C38="Research Assistant")),36700*E38/9*D38,0)+IF((AND(B38="Annual",C38="Research Assistant")),44854*E38/12*D38,0)</f>
        <v>0</v>
      </c>
      <c r="G38" s="6" t="s">
        <v>4</v>
      </c>
      <c r="H38" s="8"/>
      <c r="I38" s="10">
        <f>IF(G38="Yes",H38*6000,0)</f>
        <v>0</v>
      </c>
    </row>
    <row r="39" spans="1:9">
      <c r="B39" s="8" t="s">
        <v>4</v>
      </c>
      <c r="C39" s="8" t="s">
        <v>4</v>
      </c>
      <c r="D39" s="9"/>
      <c r="E39" s="17"/>
      <c r="F39" s="10">
        <f>IF((AND(B39="Academic",C39="Project Assistant")),36700*E39/9*D39,0)+IF((AND(B39="Annual",C39="Project Assistant")),44854*E39/12*D39,0)+IF((AND(B39="Academic",C39="Research Assistant")),36700*E39/9*D39,0)+IF((AND(B39="Annual",C39="Research Assistant")),44854*E39/12*D39,0)</f>
        <v>0</v>
      </c>
      <c r="G39" s="6" t="s">
        <v>4</v>
      </c>
      <c r="H39" s="8"/>
      <c r="I39" s="10">
        <f>IF(G39="Yes",H39*6000,0)</f>
        <v>0</v>
      </c>
    </row>
    <row r="40" spans="1:9">
      <c r="B40" s="8" t="s">
        <v>4</v>
      </c>
      <c r="C40" s="8" t="s">
        <v>4</v>
      </c>
      <c r="D40" s="9"/>
      <c r="E40" s="17"/>
      <c r="F40" s="10">
        <f>IF((AND(B40="Academic",C40="Project Assistant")),36700*E40/9*D40,0)+IF((AND(B40="Annual",C40="Project Assistant")),44854*E40/12*D40,0)+IF((AND(B40="Academic",C40="Research Assistant")),36700*E40/9*D40,0)+IF((AND(B40="Annual",C40="Research Assistant")),44854*E40/12*D40,0)</f>
        <v>0</v>
      </c>
      <c r="G40" s="6" t="s">
        <v>4</v>
      </c>
      <c r="H40" s="8"/>
      <c r="I40" s="10">
        <f>IF(G40="Yes",H40*6000,0)</f>
        <v>0</v>
      </c>
    </row>
    <row r="41" spans="1:9">
      <c r="B41" s="8" t="s">
        <v>4</v>
      </c>
      <c r="C41" s="8" t="s">
        <v>4</v>
      </c>
      <c r="D41" s="9"/>
      <c r="E41" s="17"/>
      <c r="F41" s="10">
        <f>IF((AND(B41="Academic",C41="Project Assistant")),36700*E41/9*D41,0)+IF((AND(B41="Annual",C41="Project Assistant")),44854*E41/12*D41,0)+IF((AND(B41="Academic",C41="Research Assistant")),36700*E41/9*D41,0)+IF((AND(B41="Annual",C41="Research Assistant")),44854*E41/12*D41,0)</f>
        <v>0</v>
      </c>
      <c r="G41" s="6" t="s">
        <v>4</v>
      </c>
      <c r="H41" s="8"/>
      <c r="I41" s="10">
        <f>IF(G41="Yes",H41*6000,0)</f>
        <v>0</v>
      </c>
    </row>
    <row r="42" spans="1:9" s="18" customFormat="1">
      <c r="B42" s="19"/>
      <c r="C42" s="19"/>
      <c r="D42" s="20"/>
      <c r="E42" s="3"/>
      <c r="F42" s="11" t="s">
        <v>27</v>
      </c>
      <c r="G42" s="34">
        <f>SUMIF(C37:C41,"Project Assistant",F37:F41)</f>
        <v>0</v>
      </c>
      <c r="H42" s="21"/>
      <c r="I42" s="19"/>
    </row>
    <row r="43" spans="1:9" s="18" customFormat="1">
      <c r="B43" s="19"/>
      <c r="C43" s="19"/>
      <c r="D43" s="20"/>
      <c r="E43" s="3"/>
      <c r="F43" s="11" t="s">
        <v>28</v>
      </c>
      <c r="G43" s="34">
        <f>SUMIF(C37:C41,"Research Assistant",F37:F41)</f>
        <v>0</v>
      </c>
      <c r="H43" s="19"/>
      <c r="I43" s="19"/>
    </row>
    <row r="44" spans="1:9" s="18" customFormat="1">
      <c r="B44" s="19"/>
      <c r="C44" s="19"/>
      <c r="D44" s="20"/>
      <c r="E44" s="3"/>
      <c r="F44" s="11" t="s">
        <v>41</v>
      </c>
      <c r="G44" s="33">
        <f>SUM(I37:I41)</f>
        <v>0</v>
      </c>
      <c r="H44" s="19"/>
      <c r="I44" s="19"/>
    </row>
    <row r="45" spans="1:9">
      <c r="A45" s="4" t="s">
        <v>79</v>
      </c>
    </row>
    <row r="46" spans="1:9" ht="30">
      <c r="B46" s="5" t="s">
        <v>10</v>
      </c>
      <c r="C46" s="5" t="s">
        <v>21</v>
      </c>
      <c r="D46" s="5" t="s">
        <v>9</v>
      </c>
    </row>
    <row r="47" spans="1:9">
      <c r="B47" s="6"/>
      <c r="C47" s="22"/>
      <c r="D47" s="7">
        <v>0</v>
      </c>
    </row>
    <row r="48" spans="1:9">
      <c r="B48" s="6"/>
      <c r="C48" s="22"/>
      <c r="D48" s="7">
        <v>0</v>
      </c>
    </row>
    <row r="49" spans="1:7">
      <c r="B49" s="6"/>
      <c r="C49" s="22"/>
      <c r="D49" s="7">
        <v>0</v>
      </c>
    </row>
    <row r="50" spans="1:7">
      <c r="B50" s="6"/>
      <c r="C50" s="22"/>
      <c r="D50" s="7">
        <v>0</v>
      </c>
    </row>
    <row r="51" spans="1:7">
      <c r="B51" s="6"/>
      <c r="C51" s="22"/>
      <c r="D51" s="7">
        <v>0</v>
      </c>
    </row>
    <row r="52" spans="1:7">
      <c r="B52" s="19"/>
      <c r="C52" s="23"/>
      <c r="D52" s="24"/>
      <c r="E52" s="3"/>
      <c r="F52" s="11" t="s">
        <v>82</v>
      </c>
      <c r="G52" s="33">
        <f>SUM(D47:D51)</f>
        <v>0</v>
      </c>
    </row>
    <row r="53" spans="1:7">
      <c r="A53" s="4"/>
    </row>
    <row r="54" spans="1:7">
      <c r="A54" s="4" t="s">
        <v>80</v>
      </c>
    </row>
    <row r="55" spans="1:7" ht="30">
      <c r="B55" s="5" t="s">
        <v>10</v>
      </c>
      <c r="C55" s="5" t="s">
        <v>21</v>
      </c>
      <c r="D55" s="5" t="s">
        <v>9</v>
      </c>
    </row>
    <row r="56" spans="1:7">
      <c r="B56" s="6"/>
      <c r="C56" s="22"/>
      <c r="D56" s="7">
        <v>0</v>
      </c>
    </row>
    <row r="57" spans="1:7">
      <c r="B57" s="6"/>
      <c r="C57" s="22"/>
      <c r="D57" s="7">
        <v>0</v>
      </c>
    </row>
    <row r="58" spans="1:7">
      <c r="B58" s="6"/>
      <c r="C58" s="22"/>
      <c r="D58" s="7">
        <v>0</v>
      </c>
    </row>
    <row r="59" spans="1:7">
      <c r="B59" s="6"/>
      <c r="C59" s="22"/>
      <c r="D59" s="7">
        <v>0</v>
      </c>
    </row>
    <row r="60" spans="1:7">
      <c r="B60" s="6"/>
      <c r="C60" s="22"/>
      <c r="D60" s="7">
        <v>0</v>
      </c>
    </row>
    <row r="61" spans="1:7">
      <c r="B61" s="19"/>
      <c r="C61" s="23"/>
      <c r="D61" s="24"/>
      <c r="E61" s="3"/>
      <c r="F61" s="11" t="s">
        <v>81</v>
      </c>
      <c r="G61" s="33">
        <f>SUM(D56:D60)</f>
        <v>0</v>
      </c>
    </row>
    <row r="62" spans="1:7" ht="15.75">
      <c r="A62" s="58" t="s">
        <v>67</v>
      </c>
      <c r="B62"/>
      <c r="C62"/>
      <c r="D62"/>
      <c r="E62"/>
      <c r="F62"/>
      <c r="G62"/>
    </row>
    <row r="63" spans="1:7">
      <c r="A63" s="65" t="s">
        <v>78</v>
      </c>
      <c r="B63" s="65"/>
      <c r="C63" s="65"/>
      <c r="D63" s="65"/>
      <c r="E63" s="65"/>
      <c r="F63" s="65"/>
      <c r="G63" s="65"/>
    </row>
    <row r="64" spans="1:7">
      <c r="A64"/>
      <c r="B64" s="50" t="s">
        <v>68</v>
      </c>
      <c r="C64" s="51"/>
      <c r="D64" s="52">
        <f>G10</f>
        <v>0</v>
      </c>
      <c r="E64" s="60">
        <v>0.34300000000000003</v>
      </c>
      <c r="F64" s="52">
        <f t="shared" ref="F64:F71" si="0">D64*E64</f>
        <v>0</v>
      </c>
      <c r="G64"/>
    </row>
    <row r="65" spans="1:7">
      <c r="A65"/>
      <c r="B65" s="50" t="s">
        <v>25</v>
      </c>
      <c r="C65" s="51"/>
      <c r="D65" s="52">
        <f>G18</f>
        <v>0</v>
      </c>
      <c r="E65" s="60">
        <v>0.34300000000000003</v>
      </c>
      <c r="F65" s="52">
        <f t="shared" si="0"/>
        <v>0</v>
      </c>
      <c r="G65"/>
    </row>
    <row r="66" spans="1:7">
      <c r="A66"/>
      <c r="B66" s="50" t="s">
        <v>24</v>
      </c>
      <c r="C66" s="51"/>
      <c r="D66" s="52">
        <f>G26</f>
        <v>0</v>
      </c>
      <c r="E66" s="60">
        <v>0.34300000000000003</v>
      </c>
      <c r="F66" s="52">
        <f t="shared" si="0"/>
        <v>0</v>
      </c>
      <c r="G66"/>
    </row>
    <row r="67" spans="1:7">
      <c r="A67"/>
      <c r="B67" s="50" t="s">
        <v>23</v>
      </c>
      <c r="C67" s="51"/>
      <c r="D67" s="52">
        <f>G30</f>
        <v>0</v>
      </c>
      <c r="E67" s="60">
        <v>3.2000000000000001E-2</v>
      </c>
      <c r="F67" s="53">
        <f t="shared" si="0"/>
        <v>0</v>
      </c>
      <c r="G67"/>
    </row>
    <row r="68" spans="1:7">
      <c r="A68"/>
      <c r="B68" s="50" t="s">
        <v>69</v>
      </c>
      <c r="C68" s="51"/>
      <c r="D68" s="52">
        <f>G34</f>
        <v>0</v>
      </c>
      <c r="E68" s="60">
        <v>0.105</v>
      </c>
      <c r="F68" s="53">
        <f t="shared" si="0"/>
        <v>0</v>
      </c>
      <c r="G68"/>
    </row>
    <row r="69" spans="1:7">
      <c r="A69"/>
      <c r="B69" s="54" t="s">
        <v>70</v>
      </c>
      <c r="C69" s="51"/>
      <c r="D69" s="52">
        <f>G43+G42</f>
        <v>0</v>
      </c>
      <c r="E69" s="60">
        <v>0.20499999999999999</v>
      </c>
      <c r="F69" s="52">
        <f>D69*E69</f>
        <v>0</v>
      </c>
      <c r="G69"/>
    </row>
    <row r="70" spans="1:7" ht="15" customHeight="1">
      <c r="A70"/>
      <c r="B70" s="61" t="s">
        <v>76</v>
      </c>
      <c r="C70" s="51"/>
      <c r="D70" s="52">
        <f>G61</f>
        <v>0</v>
      </c>
      <c r="E70" s="62">
        <v>0.189</v>
      </c>
      <c r="F70" s="52">
        <f>D70*E70</f>
        <v>0</v>
      </c>
      <c r="G70"/>
    </row>
    <row r="71" spans="1:7">
      <c r="A71"/>
      <c r="B71" s="50" t="s">
        <v>77</v>
      </c>
      <c r="C71" s="51"/>
      <c r="D71" s="52">
        <f>G52</f>
        <v>0</v>
      </c>
      <c r="E71" s="60">
        <v>0.16200000000000001</v>
      </c>
      <c r="F71" s="53">
        <f t="shared" si="0"/>
        <v>0</v>
      </c>
      <c r="G71"/>
    </row>
    <row r="72" spans="1:7">
      <c r="A72"/>
      <c r="B72"/>
      <c r="C72"/>
      <c r="D72"/>
      <c r="E72"/>
      <c r="F72" s="55" t="s">
        <v>71</v>
      </c>
      <c r="G72" s="32">
        <f>SUM(F64:F71)</f>
        <v>0</v>
      </c>
    </row>
    <row r="73" spans="1:7">
      <c r="A73"/>
      <c r="B73"/>
      <c r="C73"/>
      <c r="D73"/>
      <c r="E73"/>
      <c r="F73" s="55"/>
      <c r="G73" s="57"/>
    </row>
    <row r="74" spans="1:7">
      <c r="A74" s="4" t="s">
        <v>31</v>
      </c>
    </row>
    <row r="75" spans="1:7">
      <c r="B75" s="69" t="s">
        <v>65</v>
      </c>
      <c r="C75" s="70"/>
    </row>
    <row r="76" spans="1:7">
      <c r="B76" s="48" t="s">
        <v>16</v>
      </c>
      <c r="C76" s="49" t="s">
        <v>66</v>
      </c>
    </row>
    <row r="77" spans="1:7">
      <c r="B77" s="47"/>
      <c r="C77" s="46" t="s">
        <v>64</v>
      </c>
    </row>
    <row r="78" spans="1:7">
      <c r="B78" s="47"/>
      <c r="C78" s="38" t="s">
        <v>64</v>
      </c>
    </row>
    <row r="79" spans="1:7">
      <c r="B79" s="47"/>
      <c r="C79" s="38" t="s">
        <v>64</v>
      </c>
    </row>
    <row r="80" spans="1:7">
      <c r="B80" s="47"/>
      <c r="C80" s="38" t="s">
        <v>64</v>
      </c>
    </row>
    <row r="81" spans="1:7">
      <c r="B81" s="47"/>
      <c r="C81" s="38" t="s">
        <v>64</v>
      </c>
    </row>
    <row r="82" spans="1:7">
      <c r="B82" s="47"/>
      <c r="C82" s="38" t="s">
        <v>64</v>
      </c>
    </row>
    <row r="83" spans="1:7">
      <c r="B83" s="47"/>
      <c r="C83" s="38" t="s">
        <v>64</v>
      </c>
    </row>
    <row r="84" spans="1:7">
      <c r="B84" s="47"/>
      <c r="C84" s="38" t="s">
        <v>64</v>
      </c>
    </row>
    <row r="85" spans="1:7">
      <c r="B85" s="47"/>
      <c r="C85" s="38" t="s">
        <v>64</v>
      </c>
    </row>
    <row r="86" spans="1:7">
      <c r="B86" s="47"/>
      <c r="C86" s="38" t="s">
        <v>64</v>
      </c>
    </row>
    <row r="87" spans="1:7">
      <c r="B87" s="71">
        <f>SUM(C77:C86)</f>
        <v>0</v>
      </c>
      <c r="C87" s="72"/>
    </row>
    <row r="88" spans="1:7">
      <c r="F88" s="11" t="s">
        <v>33</v>
      </c>
      <c r="G88" s="59">
        <f>B87</f>
        <v>0</v>
      </c>
    </row>
    <row r="89" spans="1:7">
      <c r="A89" s="4" t="s">
        <v>1</v>
      </c>
    </row>
    <row r="90" spans="1:7" ht="30">
      <c r="B90" s="5" t="s">
        <v>16</v>
      </c>
      <c r="C90" s="5" t="s">
        <v>17</v>
      </c>
      <c r="D90" s="5" t="s">
        <v>19</v>
      </c>
      <c r="E90" s="5" t="s">
        <v>18</v>
      </c>
    </row>
    <row r="91" spans="1:7">
      <c r="B91" s="26"/>
      <c r="C91" s="26"/>
      <c r="D91" s="25">
        <v>0</v>
      </c>
      <c r="E91" s="25">
        <v>0</v>
      </c>
    </row>
    <row r="92" spans="1:7">
      <c r="B92" s="26"/>
      <c r="C92" s="26"/>
      <c r="D92" s="25">
        <v>0</v>
      </c>
      <c r="E92" s="25">
        <v>0</v>
      </c>
    </row>
    <row r="93" spans="1:7">
      <c r="B93" s="26"/>
      <c r="C93" s="26"/>
      <c r="D93" s="25">
        <v>0</v>
      </c>
      <c r="E93" s="25">
        <v>0</v>
      </c>
    </row>
    <row r="94" spans="1:7">
      <c r="B94" s="26"/>
      <c r="C94" s="26"/>
      <c r="D94" s="25">
        <v>0</v>
      </c>
      <c r="E94" s="25">
        <v>0</v>
      </c>
    </row>
    <row r="95" spans="1:7">
      <c r="D95" s="18"/>
      <c r="F95" s="11" t="s">
        <v>32</v>
      </c>
      <c r="G95" s="32">
        <f>SUM(E91:E94)</f>
        <v>0</v>
      </c>
    </row>
    <row r="97" spans="1:7">
      <c r="D97" s="27"/>
      <c r="F97" s="28" t="s">
        <v>48</v>
      </c>
      <c r="G97" s="29">
        <f>G95+G88+G72+G52+G44+G43+G42+G34+G30+G26+G18+G10+G61</f>
        <v>0</v>
      </c>
    </row>
    <row r="98" spans="1:7" ht="15.75" customHeight="1"/>
    <row r="99" spans="1:7" ht="24" customHeight="1">
      <c r="A99" s="4" t="s">
        <v>75</v>
      </c>
    </row>
    <row r="100" spans="1:7" ht="24" customHeight="1"/>
    <row r="101" spans="1:7" ht="24" customHeight="1"/>
    <row r="102" spans="1:7" ht="15.75" customHeight="1"/>
    <row r="103" spans="1:7" ht="24" customHeight="1"/>
  </sheetData>
  <protectedRanges>
    <protectedRange sqref="B9:F9 F21:F25 D13:F17 D21:D25" name="Range1"/>
  </protectedRanges>
  <mergeCells count="8">
    <mergeCell ref="B32:C32"/>
    <mergeCell ref="B33:C33"/>
    <mergeCell ref="A63:G63"/>
    <mergeCell ref="A5:G5"/>
    <mergeCell ref="B75:C75"/>
    <mergeCell ref="B87:C87"/>
    <mergeCell ref="B28:C28"/>
    <mergeCell ref="B29:C29"/>
  </mergeCells>
  <dataValidations count="4">
    <dataValidation type="list" allowBlank="1" showInputMessage="1" showErrorMessage="1" sqref="E9 E13:E17 B37:B41" xr:uid="{CCECA814-B7E5-4973-AFA5-22620AE5A0D3}">
      <formula1>Current_Appt</formula1>
    </dataValidation>
    <dataValidation type="list" allowBlank="1" showInputMessage="1" showErrorMessage="1" sqref="C37:C41" xr:uid="{40464BDB-BDD1-4A74-9916-A4AF69FE6D26}">
      <formula1>PA_RA</formula1>
    </dataValidation>
    <dataValidation type="list" allowBlank="1" showInputMessage="1" showErrorMessage="1" sqref="G37:G41" xr:uid="{C3A17616-8B8B-4A92-8604-59D98269302A}">
      <formula1>Y_N</formula1>
    </dataValidation>
    <dataValidation type="list" allowBlank="1" showInputMessage="1" showErrorMessage="1" sqref="H37:H41" xr:uid="{A95005DF-E1C7-4F86-B3BC-B737C16BF63F}">
      <formula1>Semesters</formula1>
    </dataValidation>
  </dataValidations>
  <pageMargins left="0.25" right="0.25" top="0.5" bottom="0.5" header="0.3" footer="0.3"/>
  <pageSetup scale="81" orientation="landscape" horizontalDpi="1200" verticalDpi="1200" r:id="rId1"/>
  <rowBreaks count="1" manualBreakCount="1">
    <brk id="26"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C0FED5-DD97-4F87-87BD-1BA1710844E4}">
  <dimension ref="A1:D18"/>
  <sheetViews>
    <sheetView workbookViewId="0">
      <selection activeCell="C26" sqref="C26"/>
    </sheetView>
  </sheetViews>
  <sheetFormatPr defaultRowHeight="15"/>
  <cols>
    <col min="1" max="1" width="2.5703125" style="2" customWidth="1"/>
    <col min="2" max="2" width="40.5703125" style="2" bestFit="1" customWidth="1"/>
    <col min="3" max="3" width="32" style="2" bestFit="1" customWidth="1"/>
    <col min="4" max="4" width="13.85546875" style="2" bestFit="1" customWidth="1"/>
    <col min="5" max="5" width="14.28515625" style="2" customWidth="1"/>
    <col min="6" max="6" width="14.7109375" style="2" customWidth="1"/>
    <col min="7" max="7" width="16.7109375" style="2" customWidth="1"/>
    <col min="8" max="8" width="12.28515625" style="2" customWidth="1"/>
    <col min="9" max="9" width="13.85546875" style="2" customWidth="1"/>
    <col min="10" max="10" width="11.7109375" style="2" customWidth="1"/>
    <col min="11" max="16384" width="9.140625" style="2"/>
  </cols>
  <sheetData>
    <row r="1" spans="1:4" ht="15.75">
      <c r="A1" s="1" t="s">
        <v>72</v>
      </c>
    </row>
    <row r="2" spans="1:4">
      <c r="B2" s="74" t="s">
        <v>54</v>
      </c>
      <c r="C2" s="74"/>
      <c r="D2" s="74"/>
    </row>
    <row r="3" spans="1:4">
      <c r="B3" s="75" t="s">
        <v>55</v>
      </c>
      <c r="C3" s="75"/>
      <c r="D3" s="76"/>
    </row>
    <row r="4" spans="1:4">
      <c r="B4" s="41" t="s">
        <v>56</v>
      </c>
      <c r="C4" s="45"/>
      <c r="D4" s="77" t="s">
        <v>61</v>
      </c>
    </row>
    <row r="5" spans="1:4">
      <c r="B5" s="42" t="s">
        <v>53</v>
      </c>
      <c r="C5" s="40" t="s">
        <v>59</v>
      </c>
      <c r="D5" s="77"/>
    </row>
    <row r="6" spans="1:4">
      <c r="B6" s="42" t="s">
        <v>57</v>
      </c>
      <c r="C6" s="40" t="s">
        <v>60</v>
      </c>
      <c r="D6" s="77"/>
    </row>
    <row r="7" spans="1:4">
      <c r="B7" s="43" t="s">
        <v>58</v>
      </c>
      <c r="C7" s="44"/>
      <c r="D7" s="77"/>
    </row>
    <row r="8" spans="1:4">
      <c r="B8" s="78" t="s">
        <v>62</v>
      </c>
      <c r="C8" s="78"/>
      <c r="D8" s="74"/>
    </row>
    <row r="9" spans="1:4">
      <c r="B9" s="39"/>
      <c r="C9" s="39"/>
      <c r="D9" s="39"/>
    </row>
    <row r="10" spans="1:4">
      <c r="B10" s="39"/>
      <c r="C10" s="39"/>
      <c r="D10" s="39"/>
    </row>
    <row r="11" spans="1:4">
      <c r="B11" s="39"/>
      <c r="C11" s="39"/>
      <c r="D11" s="39"/>
    </row>
    <row r="12" spans="1:4">
      <c r="B12" s="39"/>
      <c r="C12" s="39"/>
      <c r="D12" s="39"/>
    </row>
    <row r="13" spans="1:4">
      <c r="B13" s="39"/>
      <c r="C13" s="39"/>
      <c r="D13" s="39"/>
    </row>
    <row r="14" spans="1:4">
      <c r="B14" s="74" t="s">
        <v>63</v>
      </c>
      <c r="C14" s="74"/>
      <c r="D14" s="74"/>
    </row>
    <row r="15" spans="1:4">
      <c r="B15" s="39"/>
      <c r="C15" s="39"/>
      <c r="D15" s="39"/>
    </row>
    <row r="16" spans="1:4">
      <c r="B16" s="39"/>
      <c r="C16" s="39"/>
      <c r="D16" s="39"/>
    </row>
    <row r="17" spans="2:4">
      <c r="B17" s="39"/>
      <c r="C17" s="39"/>
      <c r="D17" s="39"/>
    </row>
    <row r="18" spans="2:4">
      <c r="B18" s="39"/>
      <c r="C18" s="39"/>
      <c r="D18" s="39"/>
    </row>
  </sheetData>
  <mergeCells count="5">
    <mergeCell ref="B2:D2"/>
    <mergeCell ref="B3:D3"/>
    <mergeCell ref="D4:D7"/>
    <mergeCell ref="B8:D8"/>
    <mergeCell ref="B14:D14"/>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9A5C00-58B9-4856-AD05-C5167FFBC774}">
  <dimension ref="A1:L4"/>
  <sheetViews>
    <sheetView workbookViewId="0">
      <selection activeCell="F36" sqref="F36"/>
    </sheetView>
  </sheetViews>
  <sheetFormatPr defaultRowHeight="15"/>
  <sheetData>
    <row r="1" spans="1:12">
      <c r="A1" t="s">
        <v>4</v>
      </c>
      <c r="C1" t="s">
        <v>4</v>
      </c>
      <c r="E1" t="s">
        <v>4</v>
      </c>
      <c r="H1" t="s">
        <v>4</v>
      </c>
      <c r="J1" t="s">
        <v>4</v>
      </c>
      <c r="L1" t="s">
        <v>4</v>
      </c>
    </row>
    <row r="2" spans="1:12">
      <c r="A2" t="s">
        <v>2</v>
      </c>
      <c r="C2" t="s">
        <v>6</v>
      </c>
      <c r="E2" t="s">
        <v>13</v>
      </c>
      <c r="H2">
        <v>1</v>
      </c>
      <c r="J2" t="s">
        <v>43</v>
      </c>
      <c r="L2" t="s">
        <v>47</v>
      </c>
    </row>
    <row r="3" spans="1:12">
      <c r="A3" t="s">
        <v>3</v>
      </c>
      <c r="C3" t="s">
        <v>7</v>
      </c>
      <c r="E3" t="s">
        <v>14</v>
      </c>
      <c r="H3">
        <v>2</v>
      </c>
      <c r="J3" t="s">
        <v>44</v>
      </c>
      <c r="L3" t="s">
        <v>46</v>
      </c>
    </row>
    <row r="4" spans="1:12">
      <c r="L4" t="s">
        <v>44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10</vt:i4>
      </vt:variant>
    </vt:vector>
  </HeadingPairs>
  <TitlesOfParts>
    <vt:vector size="13" baseType="lpstr">
      <vt:lpstr>Section A</vt:lpstr>
      <vt:lpstr>Section B</vt:lpstr>
      <vt:lpstr>Pick LIsts</vt:lpstr>
      <vt:lpstr>Current_Appt</vt:lpstr>
      <vt:lpstr>PA_RA</vt:lpstr>
      <vt:lpstr>Pick_List</vt:lpstr>
      <vt:lpstr>'Section A'!Print_Area</vt:lpstr>
      <vt:lpstr>'Section A'!Print_Titles</vt:lpstr>
      <vt:lpstr>Semesters</vt:lpstr>
      <vt:lpstr>Source</vt:lpstr>
      <vt:lpstr>Term__Academic_or_Annual</vt:lpstr>
      <vt:lpstr>UW_MIR_EXT</vt:lpstr>
      <vt:lpstr>Y_N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WIPPERFURTH, JESSICA R</dc:creator>
  <cp:lastModifiedBy>Tim Dalby</cp:lastModifiedBy>
  <cp:lastPrinted>2019-05-10T19:01:55Z</cp:lastPrinted>
  <dcterms:created xsi:type="dcterms:W3CDTF">2015-06-29T18:52:54Z</dcterms:created>
  <dcterms:modified xsi:type="dcterms:W3CDTF">2026-03-18T13:17:37Z</dcterms:modified>
</cp:coreProperties>
</file>